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xelplus-my.sharepoint.com/personal/gharani_xelplus_com/Documents/YouTube/YT_2020/"/>
    </mc:Choice>
  </mc:AlternateContent>
  <xr:revisionPtr revIDLastSave="284" documentId="8_{B37A81D8-F526-4F6E-AF4C-D0FFB480E2DC}" xr6:coauthVersionLast="45" xr6:coauthVersionMax="45" xr10:uidLastSave="{C8D991F5-55B0-4B09-BBF3-4556BB3C2256}"/>
  <bookViews>
    <workbookView xWindow="-98" yWindow="-98" windowWidth="20715" windowHeight="13276" activeTab="1" xr2:uid="{0ACB132C-7219-4B66-ACBB-64BA10C47BDC}"/>
  </bookViews>
  <sheets>
    <sheet name="More --&gt;" sheetId="2" r:id="rId1"/>
    <sheet name="Filter" sheetId="5" r:id="rId2"/>
    <sheet name="Filter_c" sheetId="4" state="hidden" r:id="rId3"/>
  </sheets>
  <definedNames>
    <definedName name="_xlnm._FilterDatabase" localSheetId="1" hidden="1">Filter!$A$2:$F$69</definedName>
    <definedName name="_xlnm._FilterDatabase" localSheetId="2" hidden="1">Filter_c!$A$2:$F$68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 i="5" l="1" a="1"/>
  <c r="I13" i="5" s="1"/>
  <c r="O5" i="5" a="1"/>
  <c r="O5" i="5" s="1"/>
  <c r="I5" i="5" a="1"/>
  <c r="I5" i="5" s="1"/>
  <c r="L4" i="4" a="1"/>
  <c r="L4" i="4" s="1"/>
  <c r="I4" i="4" a="1"/>
  <c r="I4" i="4" s="1"/>
  <c r="O4" i="4" a="1"/>
  <c r="O4"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<sst xmlns="http://schemas.openxmlformats.org/spreadsheetml/2006/main" count="426" uniqueCount="109">
  <si>
    <t>Free Tutorials</t>
  </si>
  <si>
    <t>Courses to help you succeed</t>
  </si>
  <si>
    <t>Favorite Resources</t>
  </si>
  <si>
    <t>Sharing &amp; Learning</t>
  </si>
  <si>
    <t>Feel free to share this with anyone who can benefit!</t>
  </si>
  <si>
    <t>If you'd like to learn Excel in a structured way and in your own time, check out my bestselling courses:</t>
  </si>
  <si>
    <t xml:space="preserve">Browse through my free Excel tutorials to discover dashboard tips, chart tricks and advanced formula  techniques. </t>
  </si>
  <si>
    <t>Check out my list of favorite resources. It includes links to Excel books I've found helpful, courses on topics I'm interested in such as Power Query, data science and more.</t>
  </si>
  <si>
    <t>Start Date</t>
  </si>
  <si>
    <t>Salary</t>
  </si>
  <si>
    <t>Department</t>
  </si>
  <si>
    <t>Position</t>
  </si>
  <si>
    <t>Sales</t>
  </si>
  <si>
    <t>Sales Assistant</t>
  </si>
  <si>
    <t>Marketing</t>
  </si>
  <si>
    <t>Marketing Assistant</t>
  </si>
  <si>
    <t>Procurement</t>
  </si>
  <si>
    <t>Procurement Assistant</t>
  </si>
  <si>
    <t>Finance</t>
  </si>
  <si>
    <t>Accountant</t>
  </si>
  <si>
    <t>Buyer</t>
  </si>
  <si>
    <t>Sales Representative</t>
  </si>
  <si>
    <t>Financial Analyst</t>
  </si>
  <si>
    <t>Regional Sales Manager</t>
  </si>
  <si>
    <t>Digital Marketing</t>
  </si>
  <si>
    <t>Legal</t>
  </si>
  <si>
    <t>Sales Analyst</t>
  </si>
  <si>
    <t>Tax Analyst</t>
  </si>
  <si>
    <t>Lead Buyer</t>
  </si>
  <si>
    <t>Marketing Manager</t>
  </si>
  <si>
    <t>Category Manager</t>
  </si>
  <si>
    <t>Insurance Advisor</t>
  </si>
  <si>
    <t>Finance Director</t>
  </si>
  <si>
    <t>Finance Manager</t>
  </si>
  <si>
    <t>Sales Manager</t>
  </si>
  <si>
    <t>Procurement Manager</t>
  </si>
  <si>
    <t>Head of Sales</t>
  </si>
  <si>
    <t>Walter Miller</t>
  </si>
  <si>
    <t>Alissa Mitchell</t>
  </si>
  <si>
    <t>Andre Cooper</t>
  </si>
  <si>
    <t>Ann Withers</t>
  </si>
  <si>
    <t>Kim West</t>
  </si>
  <si>
    <t>Daniel Garrett</t>
  </si>
  <si>
    <t>Lyric Wise</t>
  </si>
  <si>
    <t>Robert Marquez</t>
  </si>
  <si>
    <t>Vanessa Chavez</t>
  </si>
  <si>
    <t>Brylee Hunter</t>
  </si>
  <si>
    <t>Robert Musser</t>
  </si>
  <si>
    <t>Reid Good</t>
  </si>
  <si>
    <t>Christopher Sharp</t>
  </si>
  <si>
    <t>Jessica Lowe</t>
  </si>
  <si>
    <t>Evie Williamson</t>
  </si>
  <si>
    <t>Skye Bennett</t>
  </si>
  <si>
    <t>Braeden Wilkins</t>
  </si>
  <si>
    <t>Donald Caldwell</t>
  </si>
  <si>
    <t>Amber Stevens</t>
  </si>
  <si>
    <t>Matilda Parry</t>
  </si>
  <si>
    <t>Makai Bond</t>
  </si>
  <si>
    <t>Paul Garza</t>
  </si>
  <si>
    <t>Nico Gaines</t>
  </si>
  <si>
    <t>Jordan Parry</t>
  </si>
  <si>
    <t>Lamar Fry</t>
  </si>
  <si>
    <t>Charlie Chambers</t>
  </si>
  <si>
    <t>Natalie Porter</t>
  </si>
  <si>
    <t>Jim Mcguire</t>
  </si>
  <si>
    <t>James Rogers</t>
  </si>
  <si>
    <t>Tommy Dixon</t>
  </si>
  <si>
    <t>Robert Hurley</t>
  </si>
  <si>
    <t>Harry Burke</t>
  </si>
  <si>
    <t>Robert Spear</t>
  </si>
  <si>
    <t>Richard Elliot</t>
  </si>
  <si>
    <t>Aydin Merritt</t>
  </si>
  <si>
    <t>James Willard</t>
  </si>
  <si>
    <t>Lukas Hofer</t>
  </si>
  <si>
    <t>Jude Bell</t>
  </si>
  <si>
    <t>Heidi Medina</t>
  </si>
  <si>
    <t>Ashton Kelly</t>
  </si>
  <si>
    <t>Matthew Ross</t>
  </si>
  <si>
    <t>Esme Carney</t>
  </si>
  <si>
    <t>Zac Fletcher</t>
  </si>
  <si>
    <t>Kristina Mclean</t>
  </si>
  <si>
    <t>Maria Tot</t>
  </si>
  <si>
    <t>Wolfgang Ramjac</t>
  </si>
  <si>
    <t>Tom Wood</t>
  </si>
  <si>
    <t>Peter Ramsy</t>
  </si>
  <si>
    <t>Betina Bauer</t>
  </si>
  <si>
    <t>Cora Briggs</t>
  </si>
  <si>
    <t>Matilda Collier</t>
  </si>
  <si>
    <t>Mike Saban</t>
  </si>
  <si>
    <t>Paul Wells</t>
  </si>
  <si>
    <t>Ewan Thompson</t>
  </si>
  <si>
    <t>Gary Miller</t>
  </si>
  <si>
    <t>Holly Macdonald</t>
  </si>
  <si>
    <t>Crystal Doyle</t>
  </si>
  <si>
    <t>Corinna Schmidt</t>
  </si>
  <si>
    <t>Robert Blume</t>
  </si>
  <si>
    <t>Brigitte Bond</t>
  </si>
  <si>
    <t>Cerys Holmes</t>
  </si>
  <si>
    <t>Imogen Clarke</t>
  </si>
  <si>
    <t>Paul Hill</t>
  </si>
  <si>
    <t>Stevie Bridge</t>
  </si>
  <si>
    <t>Alex Collins</t>
  </si>
  <si>
    <t>Robert Richardson</t>
  </si>
  <si>
    <t>Name</t>
  </si>
  <si>
    <t>Birth Date</t>
  </si>
  <si>
    <t>Earning more than:</t>
  </si>
  <si>
    <t>Unique List Department &amp; Position</t>
  </si>
  <si>
    <t>Lilli</t>
  </si>
  <si>
    <t>Consultant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</si>
</sst>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
      <b/>
      <sz val="12"/>
      <color theme="1"/>
      <name val="Calibri"/>
      <family val="2"/>
      <scheme val="minor"/>
    </font>
    <font>
      <b/>
      <sz val="11"/>
      <color theme="1"/>
      <name val="Calibri"/>
      <family val="2"/>
      <scheme val="minor"/>
    </font>
  </fonts>
  <fills count="7">
    <fill>
      <patternFill patternType="none"/>
    </fill>
    <fill>
      <patternFill patternType="gray125"/>
    </fill>
    <fill>
      <patternFill patternType="solid">
        <fgColor rgb="FF9DA85E"/>
        <bgColor indexed="64"/>
      </patternFill>
    </fill>
    <fill>
      <patternFill patternType="solid">
        <fgColor theme="0"/>
        <bgColor indexed="64"/>
      </patternFill>
    </fill>
    <fill>
      <patternFill patternType="solid">
        <fgColor theme="0" tint="-4.9989318521683403E-2"/>
        <bgColor indexed="64"/>
      </patternFill>
    </fill>
    <fill>
      <patternFill patternType="solid">
        <fgColor rgb="FFFFFAEB"/>
        <bgColor indexed="64"/>
      </patternFill>
    </fill>
    <fill>
      <patternFill patternType="solid">
        <fgColor rgb="FFF1F7ED"/>
        <bgColor indexed="64"/>
      </patternFill>
    </fill>
  </fills>
  <borders count="5">
    <border>
      <left/>
      <right/>
      <top/>
      <bottom/>
      <diagonal/>
    </border>
    <border>
      <left/>
      <right/>
      <top/>
      <bottom style="medium">
        <color theme="1" tint="0.24994659260841701"/>
      </bottom>
      <diagonal/>
    </border>
    <border>
      <left/>
      <right/>
      <top/>
      <bottom style="medium">
        <color rgb="FF2981B9"/>
      </bottom>
      <diagonal/>
    </border>
    <border>
      <left/>
      <right/>
      <top/>
      <bottom style="medium">
        <color rgb="FF9DA85E"/>
      </bottom>
      <diagonal/>
    </border>
    <border>
      <left/>
      <right/>
      <top/>
      <bottom style="thin">
        <color indexed="64"/>
      </bottom>
      <diagonal/>
    </border>
  </borders>
  <cellStyleXfs count="7">
    <xf numFmtId="0" fontId="0" fillId="0" borderId="0"/>
    <xf numFmtId="0" fontId="1" fillId="0" borderId="0"/>
    <xf numFmtId="0" fontId="2" fillId="0" borderId="0" applyNumberFormat="0" applyFill="0" applyBorder="0" applyAlignment="0" applyProtection="0"/>
    <xf numFmtId="0" fontId="5" fillId="0" borderId="0" applyNumberFormat="0" applyFill="0" applyBorder="0" applyAlignment="0" applyProtection="0"/>
    <xf numFmtId="0" fontId="8" fillId="0" borderId="1" applyFill="0" applyAlignment="0" applyProtection="0"/>
    <xf numFmtId="0" fontId="9" fillId="0" borderId="2" applyNumberFormat="0" applyFill="0" applyAlignment="0" applyProtection="0"/>
    <xf numFmtId="0" fontId="9" fillId="0" borderId="3" applyNumberFormat="0" applyFill="0" applyAlignment="0" applyProtection="0"/>
  </cellStyleXfs>
  <cellXfs count="26">
    <xf numFmtId="0" fontId="0" fillId="0" borderId="0" xfId="0"/>
    <xf numFmtId="0" fontId="1" fillId="0" borderId="0" xfId="1" applyFill="1"/>
    <xf numFmtId="0" fontId="1" fillId="0" borderId="0" xfId="1"/>
    <xf numFmtId="0" fontId="1" fillId="0" borderId="0" xfId="1" applyFill="1" applyBorder="1"/>
    <xf numFmtId="0" fontId="3" fillId="0" borderId="0" xfId="1" quotePrefix="1" applyFont="1" applyFill="1" applyBorder="1"/>
    <xf numFmtId="0" fontId="4" fillId="0" borderId="0" xfId="1" applyFont="1" applyFill="1" applyBorder="1"/>
    <xf numFmtId="0" fontId="2" fillId="0" borderId="0" xfId="2" applyFill="1" applyBorder="1"/>
    <xf numFmtId="0" fontId="5" fillId="0" borderId="0" xfId="3" applyFill="1" applyBorder="1"/>
    <xf numFmtId="0" fontId="1" fillId="2" borderId="0" xfId="1" applyFill="1"/>
    <xf numFmtId="0" fontId="1" fillId="2" borderId="0" xfId="1" applyFill="1" applyBorder="1"/>
    <xf numFmtId="0" fontId="6" fillId="2" borderId="0" xfId="1" applyFont="1" applyFill="1" applyBorder="1"/>
    <xf numFmtId="0" fontId="7" fillId="2" borderId="0" xfId="1" applyFont="1" applyFill="1" applyBorder="1"/>
    <xf numFmtId="0" fontId="1" fillId="3" borderId="0" xfId="1" applyFill="1"/>
    <xf numFmtId="0" fontId="0" fillId="0" borderId="0" xfId="0" applyFill="1" applyAlignment="1">
      <alignment wrapText="1"/>
    </xf>
    <xf numFmtId="0" fontId="0" fillId="0" borderId="0" xfId="0" applyFill="1"/>
    <xf numFmtId="0" fontId="1" fillId="4" borderId="0" xfId="1" applyFill="1"/>
    <xf numFmtId="0" fontId="1" fillId="4" borderId="0" xfId="1" applyFill="1" applyBorder="1"/>
    <xf numFmtId="0" fontId="0" fillId="4" borderId="0" xfId="0" applyFill="1"/>
    <xf numFmtId="3" fontId="0" fillId="0" borderId="0" xfId="0" applyNumberFormat="1"/>
    <xf numFmtId="0" fontId="9" fillId="0" borderId="0" xfId="0" applyFont="1"/>
    <xf numFmtId="0" fontId="9" fillId="0" borderId="4" xfId="0" applyFont="1" applyBorder="1"/>
    <xf numFmtId="14" fontId="0" fillId="0" borderId="0" xfId="0" applyNumberFormat="1"/>
    <xf numFmtId="0" fontId="9" fillId="0" borderId="0" xfId="0" applyFont="1" applyFill="1" applyBorder="1" applyAlignment="1">
      <alignment horizontal="right"/>
    </xf>
    <xf numFmtId="3" fontId="0" fillId="5" borderId="0" xfId="0" applyNumberFormat="1" applyFill="1"/>
    <xf numFmtId="0" fontId="0" fillId="6" borderId="0" xfId="0" applyFill="1"/>
    <xf numFmtId="3" fontId="0" fillId="5" borderId="0" xfId="0" applyNumberFormat="1" applyFill="1" applyAlignment="1">
      <alignment horizontal="center" vertical="center"/>
    </xf>
  </cellXfs>
  <cellStyles count="7">
    <cellStyle name="Heading 1 2" xfId="5" xr:uid="{B6C151E3-A0C4-4A2F-BB0C-BAB9428B5FF7}"/>
    <cellStyle name="Heading 2 2" xfId="6" xr:uid="{1F4E3DA3-A240-45F6-A5B7-6EE24E59192F}"/>
    <cellStyle name="Heading green" xfId="4" xr:uid="{D92394D5-776D-4DDF-BD60-D8FC3AAF15BD}"/>
    <cellStyle name="Hyperlink 2" xfId="2" xr:uid="{C7222ADA-7BFB-4211-ADD4-320EDB0CA053}"/>
    <cellStyle name="Hyperlink 3" xfId="3" xr:uid="{6B1C1235-260E-4EE2-9B1B-D7D7663FC318}"/>
    <cellStyle name="Normal" xfId="0" builtinId="0"/>
    <cellStyle name="Normal 2" xfId="1" xr:uid="{B44826F6-5397-47E2-B941-E5B9A5628A85}"/>
  </cellStyles>
  <dxfs count="5">
    <dxf>
      <numFmt numFmtId="3" formatCode="#,##0"/>
    </dxf>
    <dxf>
      <numFmt numFmtId="19" formatCode="m/d/yyyy"/>
    </dxf>
    <dxf>
      <numFmt numFmtId="19" formatCode="m/d/yyyy"/>
    </dxf>
    <dxf>
      <border outline="0">
        <bottom style="thin">
          <color indexed="64"/>
        </bottom>
      </border>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colors>
    <mruColors>
      <color rgb="FFF1F7ED"/>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s://courses.xelplus.com/p/excel-dynamic-array-formula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873DBE97-6781-479E-9A7C-2C9080B9CE50}"/>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4F711222-CFF2-4250-A464-5BB52C916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87B6F82-1615-4D10-93A6-27B3F566AB17}"/>
            </a:ext>
          </a:extLst>
        </xdr:cNvPr>
        <xdr:cNvSpPr/>
      </xdr:nvSpPr>
      <xdr:spPr>
        <a:xfrm>
          <a:off x="323850" y="1600201"/>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B7D6FC2A-434A-494D-9E2D-CE2AEF1074C3}"/>
            </a:ext>
          </a:extLst>
        </xdr:cNvPr>
        <xdr:cNvSpPr/>
      </xdr:nvSpPr>
      <xdr:spPr>
        <a:xfrm>
          <a:off x="323850" y="3095625"/>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3B39CA52-2116-4590-A642-015BA165FAB7}"/>
            </a:ext>
          </a:extLst>
        </xdr:cNvPr>
        <xdr:cNvSpPr/>
      </xdr:nvSpPr>
      <xdr:spPr>
        <a:xfrm>
          <a:off x="314325" y="4791075"/>
          <a:ext cx="1228725" cy="47625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1EB071EA-ACC9-4734-A8FD-0513D5B50979}"/>
            </a:ext>
          </a:extLst>
        </xdr:cNvPr>
        <xdr:cNvSpPr/>
      </xdr:nvSpPr>
      <xdr:spPr>
        <a:xfrm>
          <a:off x="9086850" y="76200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CC64B883-349D-4D2A-868A-696EF50A10E5}"/>
            </a:ext>
          </a:extLst>
        </xdr:cNvPr>
        <xdr:cNvSpPr/>
      </xdr:nvSpPr>
      <xdr:spPr>
        <a:xfrm>
          <a:off x="7386638" y="3457574"/>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161926</xdr:colOff>
      <xdr:row>8</xdr:row>
      <xdr:rowOff>138113</xdr:rowOff>
    </xdr:from>
    <xdr:to>
      <xdr:col>12</xdr:col>
      <xdr:colOff>209551</xdr:colOff>
      <xdr:row>11</xdr:row>
      <xdr:rowOff>114300</xdr:rowOff>
    </xdr:to>
    <xdr:sp macro="" textlink="">
      <xdr:nvSpPr>
        <xdr:cNvPr id="2" name="Speech Bubble: Rectangle 1">
          <a:extLst>
            <a:ext uri="{FF2B5EF4-FFF2-40B4-BE49-F238E27FC236}">
              <a16:creationId xmlns:a16="http://schemas.microsoft.com/office/drawing/2014/main" id="{9E789FE1-7B1A-4D97-BEF2-680C8AF2C703}"/>
            </a:ext>
          </a:extLst>
        </xdr:cNvPr>
        <xdr:cNvSpPr/>
      </xdr:nvSpPr>
      <xdr:spPr>
        <a:xfrm>
          <a:off x="8324851" y="1585913"/>
          <a:ext cx="971550" cy="519112"/>
        </a:xfrm>
        <a:prstGeom prst="wedgeRectCallout">
          <a:avLst>
            <a:gd name="adj1" fmla="val -82145"/>
            <a:gd name="adj2" fmla="val 63501"/>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Sorted based on Salary</a:t>
          </a:r>
        </a:p>
      </xdr:txBody>
    </xdr:sp>
    <xdr:clientData/>
  </xdr:twoCellAnchor>
  <xdr:twoCellAnchor>
    <xdr:from>
      <xdr:col>10</xdr:col>
      <xdr:colOff>185737</xdr:colOff>
      <xdr:row>1</xdr:row>
      <xdr:rowOff>19050</xdr:rowOff>
    </xdr:from>
    <xdr:to>
      <xdr:col>13</xdr:col>
      <xdr:colOff>233361</xdr:colOff>
      <xdr:row>6</xdr:row>
      <xdr:rowOff>157163</xdr:rowOff>
    </xdr:to>
    <xdr:grpSp>
      <xdr:nvGrpSpPr>
        <xdr:cNvPr id="6" name="Group 5">
          <a:hlinkClick xmlns:r="http://schemas.openxmlformats.org/officeDocument/2006/relationships" r:id="rId1"/>
          <a:extLst>
            <a:ext uri="{FF2B5EF4-FFF2-40B4-BE49-F238E27FC236}">
              <a16:creationId xmlns:a16="http://schemas.microsoft.com/office/drawing/2014/main" id="{515DF869-A3AF-4C6B-A7CE-13E33E8B9423}"/>
            </a:ext>
          </a:extLst>
        </xdr:cNvPr>
        <xdr:cNvGrpSpPr/>
      </xdr:nvGrpSpPr>
      <xdr:grpSpPr>
        <a:xfrm>
          <a:off x="8348662" y="200025"/>
          <a:ext cx="1652587" cy="1042988"/>
          <a:chOff x="8281988" y="2900363"/>
          <a:chExt cx="1695450" cy="1033462"/>
        </a:xfrm>
      </xdr:grpSpPr>
      <xdr:sp macro="" textlink="">
        <xdr:nvSpPr>
          <xdr:cNvPr id="5" name="Speech Bubble: Rectangle 4">
            <a:extLst>
              <a:ext uri="{FF2B5EF4-FFF2-40B4-BE49-F238E27FC236}">
                <a16:creationId xmlns:a16="http://schemas.microsoft.com/office/drawing/2014/main" id="{A493CE17-C2DF-4656-ABDF-F59F95C100B6}"/>
              </a:ext>
            </a:extLst>
          </xdr:cNvPr>
          <xdr:cNvSpPr/>
        </xdr:nvSpPr>
        <xdr:spPr>
          <a:xfrm>
            <a:off x="8281988" y="2900363"/>
            <a:ext cx="1695450" cy="1033462"/>
          </a:xfrm>
          <a:prstGeom prst="wedgeRectCallout">
            <a:avLst>
              <a:gd name="adj1" fmla="val -48018"/>
              <a:gd name="adj2" fmla="val 31426"/>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Learn more about Excel's new Functions</a:t>
            </a:r>
          </a:p>
        </xdr:txBody>
      </xdr:sp>
      <xdr:pic>
        <xdr:nvPicPr>
          <xdr:cNvPr id="4" name="Picture 3">
            <a:extLst>
              <a:ext uri="{FF2B5EF4-FFF2-40B4-BE49-F238E27FC236}">
                <a16:creationId xmlns:a16="http://schemas.microsoft.com/office/drawing/2014/main" id="{37B2A316-95B0-4E47-B41B-072773B0F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58224" y="3333749"/>
            <a:ext cx="901473" cy="504825"/>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0D0DC13-BF57-4854-9A55-68D9B59B6C53}" name="TSal" displayName="TSal" ref="A2:F69" totalsRowShown="0" headerRowDxfId="4" headerRowBorderDxfId="3">
  <autoFilter ref="A2:F69" xr:uid="{7FBDA1AF-A513-45F1-A659-66959F55A694}"/>
  <tableColumns count="6">
    <tableColumn id="1" xr3:uid="{9C90B7DE-E6F7-4FD4-BAED-BA268D0626D6}" name="Department"/>
    <tableColumn id="2" xr3:uid="{3EE2EE68-5FFB-4C81-9196-0382F58FACD0}" name="Name"/>
    <tableColumn id="3" xr3:uid="{75E21817-8437-4060-994E-7FB6D8E49310}" name="Start Date" dataDxfId="2"/>
    <tableColumn id="4" xr3:uid="{909E6E3D-86A7-44A6-B319-02C07C1ACA72}" name="Birth Date" dataDxfId="1"/>
    <tableColumn id="5" xr3:uid="{9EBDC517-5039-47D2-86ED-EEBCA3790E16}" name="Position"/>
    <tableColumn id="6" xr3:uid="{D106868A-856A-4967-8BF5-56C28D723963}" name="Sala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A739-8F61-451F-BD24-EF7FE759B95E}">
  <sheetPr codeName="Sheet2">
    <tabColor theme="9" tint="0.59999389629810485"/>
    <pageSetUpPr fitToPage="1"/>
  </sheetPr>
  <dimension ref="A1:N57"/>
  <sheetViews>
    <sheetView showGridLines="0" workbookViewId="0">
      <selection activeCell="D1" sqref="D1"/>
    </sheetView>
  </sheetViews>
  <sheetFormatPr defaultColWidth="0" defaultRowHeight="14.25" customHeight="1" zeroHeight="1"/>
  <cols>
    <col min="1" max="1" width="1.3984375" style="12" customWidth="1"/>
    <col min="2" max="2" width="3.1328125" style="12" customWidth="1"/>
    <col min="3" max="3" width="69.59765625" style="12" customWidth="1"/>
    <col min="4" max="6" width="9.1328125" style="12" customWidth="1"/>
    <col min="7" max="11" width="9.1328125" style="15" customWidth="1"/>
    <col min="12" max="12" width="2.265625" style="15" customWidth="1"/>
    <col min="13" max="13" width="2.73046875" style="15" customWidth="1"/>
    <col min="14" max="14" width="2.3984375" style="15" customWidth="1"/>
    <col min="15" max="16384" width="9.1328125" style="12" hidden="1"/>
  </cols>
  <sheetData>
    <row r="1" spans="1:14" s="2" customFormat="1">
      <c r="A1" s="1"/>
      <c r="B1" s="1"/>
      <c r="C1" s="1"/>
      <c r="D1" s="1"/>
      <c r="E1" s="1"/>
      <c r="F1" s="1"/>
      <c r="G1" s="15"/>
      <c r="H1" s="15"/>
      <c r="I1" s="15"/>
      <c r="J1" s="15"/>
      <c r="K1" s="15"/>
      <c r="L1" s="15"/>
      <c r="M1" s="15"/>
      <c r="N1" s="15"/>
    </row>
    <row r="2" spans="1:14" s="2" customFormat="1">
      <c r="A2" s="1"/>
      <c r="B2" s="1"/>
      <c r="C2" s="1"/>
      <c r="D2" s="1"/>
      <c r="E2" s="1"/>
      <c r="F2" s="1"/>
      <c r="G2" s="15"/>
      <c r="H2" s="15"/>
      <c r="I2" s="15"/>
      <c r="J2" s="15"/>
      <c r="K2" s="15"/>
      <c r="L2" s="15"/>
      <c r="M2" s="15"/>
      <c r="N2" s="15"/>
    </row>
    <row r="3" spans="1:14" s="2" customFormat="1">
      <c r="A3" s="1"/>
      <c r="B3" s="1"/>
      <c r="C3" s="1"/>
      <c r="D3" s="1"/>
      <c r="E3" s="1"/>
      <c r="F3" s="1"/>
      <c r="G3" s="15"/>
      <c r="H3" s="15"/>
      <c r="I3" s="15"/>
      <c r="J3" s="15"/>
      <c r="K3" s="15"/>
      <c r="L3" s="15"/>
      <c r="M3" s="15"/>
      <c r="N3" s="15"/>
    </row>
    <row r="4" spans="1:14" s="2" customFormat="1" ht="7.9" customHeight="1">
      <c r="A4" s="1"/>
      <c r="B4" s="3"/>
      <c r="C4" s="3"/>
      <c r="D4" s="3"/>
      <c r="E4" s="3"/>
      <c r="F4" s="3"/>
      <c r="G4" s="16"/>
      <c r="H4" s="16"/>
      <c r="I4" s="16"/>
      <c r="J4" s="16"/>
      <c r="K4" s="16"/>
      <c r="L4" s="15"/>
      <c r="M4" s="15"/>
      <c r="N4" s="15"/>
    </row>
    <row r="5" spans="1:14" s="2" customFormat="1" ht="18">
      <c r="A5" s="1"/>
      <c r="B5" s="4"/>
      <c r="C5" s="5" t="s">
        <v>0</v>
      </c>
      <c r="D5" s="3"/>
      <c r="E5" s="3"/>
      <c r="F5" s="3"/>
      <c r="G5" s="16"/>
      <c r="H5" s="16"/>
      <c r="I5" s="16"/>
      <c r="J5" s="16"/>
      <c r="K5" s="16"/>
      <c r="L5" s="16"/>
      <c r="M5" s="15"/>
      <c r="N5" s="15"/>
    </row>
    <row r="6" spans="1:14" s="2" customFormat="1" ht="9.9499999999999993" customHeight="1">
      <c r="A6" s="1"/>
      <c r="B6" s="3"/>
      <c r="C6" s="6"/>
      <c r="D6" s="6"/>
      <c r="E6" s="6"/>
      <c r="F6" s="3"/>
      <c r="G6" s="16"/>
      <c r="H6" s="16"/>
      <c r="I6" s="16"/>
      <c r="J6" s="16"/>
      <c r="K6" s="16"/>
      <c r="L6" s="16"/>
      <c r="M6" s="15"/>
      <c r="N6" s="15"/>
    </row>
    <row r="7" spans="1:14" s="2" customFormat="1" ht="30" customHeight="1">
      <c r="A7" s="1"/>
      <c r="B7" s="3"/>
      <c r="C7" s="13" t="s">
        <v>6</v>
      </c>
      <c r="D7" s="14"/>
      <c r="E7" s="14"/>
      <c r="F7" s="14"/>
      <c r="G7" s="16"/>
      <c r="H7" s="16"/>
      <c r="I7" s="16"/>
      <c r="J7" s="16"/>
      <c r="K7" s="16"/>
      <c r="L7" s="16"/>
      <c r="M7" s="15"/>
      <c r="N7" s="15"/>
    </row>
    <row r="8" spans="1:14" s="2" customFormat="1" ht="30" customHeight="1">
      <c r="A8" s="1"/>
      <c r="B8" s="3"/>
      <c r="C8" s="13"/>
      <c r="D8" s="14"/>
      <c r="E8" s="14"/>
      <c r="F8" s="14"/>
      <c r="G8" s="16"/>
      <c r="H8" s="16"/>
      <c r="I8" s="16"/>
      <c r="J8" s="16"/>
      <c r="K8" s="16"/>
      <c r="L8" s="16"/>
      <c r="M8" s="15"/>
      <c r="N8" s="15"/>
    </row>
    <row r="9" spans="1:14" s="2" customFormat="1" ht="28.5" customHeight="1">
      <c r="A9" s="1"/>
      <c r="B9" s="3"/>
      <c r="C9" s="13"/>
      <c r="D9" s="14"/>
      <c r="E9" s="14"/>
      <c r="F9" s="14"/>
      <c r="G9" s="16"/>
      <c r="H9" s="16"/>
      <c r="I9" s="16"/>
      <c r="J9" s="16"/>
      <c r="K9" s="16"/>
      <c r="L9" s="16"/>
      <c r="M9" s="15"/>
      <c r="N9" s="15"/>
    </row>
    <row r="10" spans="1:14" s="2" customFormat="1" ht="21" customHeight="1">
      <c r="A10" s="1"/>
      <c r="B10" s="3"/>
      <c r="C10" s="5" t="s">
        <v>1</v>
      </c>
      <c r="D10" s="14"/>
      <c r="E10" s="14"/>
      <c r="F10" s="14"/>
      <c r="G10" s="16"/>
      <c r="H10" s="16"/>
      <c r="I10" s="16"/>
      <c r="J10" s="16"/>
      <c r="K10" s="16"/>
      <c r="L10" s="16"/>
      <c r="M10" s="15"/>
      <c r="N10" s="15"/>
    </row>
    <row r="11" spans="1:14" s="2" customFormat="1" ht="9.9499999999999993" customHeight="1">
      <c r="A11" s="1"/>
      <c r="B11" s="3"/>
      <c r="C11" s="7"/>
      <c r="D11" s="6"/>
      <c r="E11" s="6"/>
      <c r="F11" s="6"/>
      <c r="G11" s="16"/>
      <c r="H11" s="16"/>
      <c r="I11" s="16"/>
      <c r="J11" s="16"/>
      <c r="K11" s="16"/>
      <c r="L11" s="16"/>
      <c r="M11" s="15"/>
      <c r="N11" s="15"/>
    </row>
    <row r="12" spans="1:14" s="2" customFormat="1" ht="28.5">
      <c r="A12" s="1"/>
      <c r="B12" s="3"/>
      <c r="C12" s="13" t="s">
        <v>5</v>
      </c>
      <c r="D12" s="3"/>
      <c r="E12" s="3"/>
      <c r="F12" s="3"/>
      <c r="G12" s="16"/>
      <c r="H12" s="16"/>
      <c r="I12" s="16"/>
      <c r="J12" s="16"/>
      <c r="K12" s="16"/>
      <c r="L12" s="16"/>
      <c r="M12" s="15"/>
      <c r="N12" s="15"/>
    </row>
    <row r="13" spans="1:14" s="2" customFormat="1" ht="39.75" customHeight="1">
      <c r="A13" s="1"/>
      <c r="B13" s="3"/>
      <c r="C13" s="14"/>
      <c r="D13" s="14"/>
      <c r="E13" s="14"/>
      <c r="F13" s="14"/>
      <c r="G13" s="16"/>
      <c r="H13" s="16"/>
      <c r="I13" s="16"/>
      <c r="J13" s="16"/>
      <c r="K13" s="16"/>
      <c r="L13" s="16"/>
      <c r="M13" s="15"/>
      <c r="N13" s="15"/>
    </row>
    <row r="14" spans="1:14" s="2" customFormat="1" ht="17.25" customHeight="1">
      <c r="A14" s="1"/>
      <c r="B14" s="3"/>
      <c r="C14" s="7"/>
      <c r="D14" s="6"/>
      <c r="E14" s="6"/>
      <c r="F14" s="6"/>
      <c r="G14" s="16"/>
      <c r="H14" s="16"/>
      <c r="I14" s="16"/>
      <c r="J14" s="16"/>
      <c r="K14" s="16"/>
      <c r="L14" s="16"/>
      <c r="M14" s="15"/>
      <c r="N14" s="15"/>
    </row>
    <row r="15" spans="1:14" s="2" customFormat="1" ht="24.75" customHeight="1">
      <c r="A15" s="1"/>
      <c r="B15" s="3"/>
      <c r="C15" s="5" t="s">
        <v>2</v>
      </c>
      <c r="D15" s="3"/>
      <c r="E15" s="3"/>
      <c r="F15" s="3"/>
      <c r="G15" s="16"/>
      <c r="H15" s="16"/>
      <c r="I15" s="16"/>
      <c r="J15" s="16"/>
      <c r="K15" s="16"/>
      <c r="L15" s="16"/>
      <c r="M15" s="15"/>
      <c r="N15" s="15"/>
    </row>
    <row r="16" spans="1:14" s="2" customFormat="1" ht="9.9499999999999993" customHeight="1">
      <c r="A16" s="1"/>
      <c r="B16" s="3"/>
      <c r="C16" s="3"/>
      <c r="D16" s="3"/>
      <c r="E16" s="3"/>
      <c r="F16" s="3"/>
      <c r="G16" s="16"/>
      <c r="H16" s="16"/>
      <c r="I16" s="16"/>
      <c r="J16" s="16"/>
      <c r="K16" s="16"/>
      <c r="L16" s="16"/>
      <c r="M16" s="15"/>
      <c r="N16" s="15"/>
    </row>
    <row r="17" spans="1:14" s="2" customFormat="1" ht="42.75">
      <c r="A17" s="1"/>
      <c r="B17" s="3"/>
      <c r="C17" s="13" t="s">
        <v>7</v>
      </c>
      <c r="D17" s="3"/>
      <c r="E17" s="3"/>
      <c r="F17" s="3"/>
      <c r="G17" s="17"/>
      <c r="H17" s="16"/>
      <c r="I17" s="16"/>
      <c r="J17" s="16"/>
      <c r="K17" s="16"/>
      <c r="L17" s="16"/>
      <c r="M17" s="15"/>
      <c r="N17" s="15"/>
    </row>
    <row r="18" spans="1:14" s="2" customFormat="1">
      <c r="A18" s="1"/>
      <c r="B18" s="3"/>
      <c r="D18" s="3"/>
      <c r="E18" s="3"/>
      <c r="F18" s="3"/>
      <c r="G18" s="16"/>
      <c r="H18" s="16"/>
      <c r="I18" s="16"/>
      <c r="J18" s="16"/>
      <c r="K18" s="16"/>
      <c r="L18" s="16"/>
      <c r="M18" s="15"/>
      <c r="N18" s="15"/>
    </row>
    <row r="19" spans="1:14" s="2" customFormat="1">
      <c r="A19" s="1"/>
      <c r="B19" s="3"/>
      <c r="C19" s="14"/>
      <c r="D19" s="14"/>
      <c r="E19" s="14"/>
      <c r="F19" s="14"/>
      <c r="G19" s="16"/>
      <c r="H19" s="16"/>
      <c r="I19" s="16"/>
      <c r="J19" s="16"/>
      <c r="K19" s="16"/>
      <c r="L19" s="16"/>
      <c r="M19" s="15"/>
      <c r="N19" s="15"/>
    </row>
    <row r="20" spans="1:14" s="2" customFormat="1">
      <c r="A20" s="1"/>
      <c r="B20" s="3"/>
      <c r="C20" s="7"/>
      <c r="D20" s="6"/>
      <c r="E20" s="6"/>
      <c r="F20" s="6"/>
      <c r="G20" s="16"/>
      <c r="H20" s="16"/>
      <c r="I20" s="16"/>
      <c r="J20" s="16"/>
      <c r="K20" s="16"/>
      <c r="L20" s="16"/>
      <c r="M20" s="15"/>
      <c r="N20" s="15"/>
    </row>
    <row r="21" spans="1:14" s="2" customFormat="1">
      <c r="A21" s="1"/>
      <c r="B21" s="3"/>
      <c r="C21" s="7"/>
      <c r="D21" s="6"/>
      <c r="E21" s="6"/>
      <c r="F21" s="6"/>
      <c r="G21" s="16"/>
      <c r="H21" s="16"/>
      <c r="I21" s="16"/>
      <c r="J21" s="16"/>
      <c r="K21" s="16"/>
      <c r="L21" s="16"/>
      <c r="M21" s="15"/>
      <c r="N21" s="15"/>
    </row>
    <row r="22" spans="1:14" s="2" customFormat="1">
      <c r="A22" s="8"/>
      <c r="B22" s="9"/>
      <c r="C22" s="9"/>
      <c r="D22" s="9"/>
      <c r="E22" s="9"/>
      <c r="F22" s="9"/>
      <c r="G22" s="16"/>
      <c r="H22" s="16"/>
      <c r="I22" s="16"/>
      <c r="J22" s="16"/>
      <c r="K22" s="16"/>
      <c r="L22" s="16"/>
      <c r="M22" s="15"/>
      <c r="N22" s="15"/>
    </row>
    <row r="23" spans="1:14" s="2" customFormat="1" ht="17.25">
      <c r="A23" s="8"/>
      <c r="B23" s="9"/>
      <c r="C23" s="10" t="s">
        <v>3</v>
      </c>
      <c r="D23" s="9"/>
      <c r="E23" s="9"/>
      <c r="F23" s="9"/>
      <c r="G23" s="16"/>
      <c r="H23" s="16"/>
      <c r="I23" s="16"/>
      <c r="J23" s="16"/>
      <c r="K23" s="16"/>
      <c r="L23" s="16"/>
      <c r="M23" s="15"/>
      <c r="N23" s="15"/>
    </row>
    <row r="24" spans="1:14" s="2" customFormat="1" ht="15.75">
      <c r="A24" s="8"/>
      <c r="B24" s="8"/>
      <c r="C24" s="11" t="s">
        <v>4</v>
      </c>
      <c r="D24" s="8"/>
      <c r="E24" s="8"/>
      <c r="F24" s="8"/>
      <c r="G24" s="15"/>
      <c r="H24" s="15"/>
      <c r="I24" s="15"/>
      <c r="J24" s="15"/>
      <c r="K24" s="15"/>
      <c r="L24" s="15"/>
      <c r="M24" s="15"/>
      <c r="N24" s="15"/>
    </row>
    <row r="25" spans="1:14" s="2" customFormat="1">
      <c r="A25" s="8"/>
      <c r="B25" s="8"/>
      <c r="C25" s="8"/>
      <c r="D25" s="8"/>
      <c r="E25" s="8"/>
      <c r="F25" s="8"/>
      <c r="G25" s="15"/>
      <c r="H25" s="15"/>
      <c r="I25" s="15"/>
      <c r="J25" s="15"/>
      <c r="K25" s="15"/>
      <c r="L25" s="15"/>
      <c r="M25" s="15"/>
      <c r="N25" s="15"/>
    </row>
    <row r="26" spans="1:14" hidden="1"/>
    <row r="27" spans="1:14" ht="14.25" hidden="1" customHeight="1"/>
    <row r="28" spans="1:14" ht="14.25" hidden="1" customHeight="1"/>
    <row r="29" spans="1:14" ht="14.25" hidden="1" customHeight="1"/>
    <row r="30" spans="1:14" ht="14.25" hidden="1" customHeight="1"/>
    <row r="31" spans="1:14" ht="14.25" hidden="1" customHeight="1"/>
    <row r="32" spans="1:14"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D86CE-5CBC-4DEB-B4FF-95C2EC03FBAA}">
  <dimension ref="A2:P69"/>
  <sheetViews>
    <sheetView tabSelected="1" topLeftCell="B1" workbookViewId="0">
      <selection activeCell="B1" sqref="B1"/>
    </sheetView>
  </sheetViews>
  <sheetFormatPr defaultRowHeight="14.25"/>
  <cols>
    <col min="1" max="1" width="12.46484375" customWidth="1"/>
    <col min="2" max="2" width="14.46484375" customWidth="1"/>
    <col min="3" max="3" width="10.73046875" customWidth="1"/>
    <col min="4" max="4" width="10.796875" customWidth="1"/>
    <col min="5" max="5" width="17.53125" customWidth="1"/>
    <col min="6" max="6" width="7.46484375" customWidth="1"/>
    <col min="7" max="7" width="2.3984375" customWidth="1"/>
    <col min="8" max="8" width="2.33203125" customWidth="1"/>
    <col min="9" max="9" width="16.3984375" customWidth="1"/>
    <col min="10" max="10" width="19.6640625" customWidth="1"/>
    <col min="11" max="12" width="6.46484375" customWidth="1"/>
    <col min="13" max="13" width="9.53125" customWidth="1"/>
    <col min="14" max="14" width="6.46484375" customWidth="1"/>
    <col min="15" max="15" width="22.06640625" customWidth="1"/>
    <col min="16" max="16" width="13.59765625" customWidth="1"/>
    <col min="18" max="18" width="19.59765625" bestFit="1" customWidth="1"/>
  </cols>
  <sheetData>
    <row r="2" spans="1:16">
      <c r="A2" s="20" t="s">
        <v>10</v>
      </c>
      <c r="B2" s="20" t="s">
        <v>103</v>
      </c>
      <c r="C2" s="20" t="s">
        <v>8</v>
      </c>
      <c r="D2" s="20" t="s">
        <v>104</v>
      </c>
      <c r="E2" s="20" t="s">
        <v>11</v>
      </c>
      <c r="F2" s="20" t="s">
        <v>9</v>
      </c>
      <c r="I2" s="22" t="s">
        <v>105</v>
      </c>
      <c r="J2" s="25">
        <v>120000</v>
      </c>
      <c r="O2" s="19" t="s">
        <v>106</v>
      </c>
    </row>
    <row r="3" spans="1:16">
      <c r="A3" t="s">
        <v>12</v>
      </c>
      <c r="B3" t="s">
        <v>82</v>
      </c>
      <c r="C3" s="21">
        <v>37438</v>
      </c>
      <c r="D3" s="21">
        <v>29572</v>
      </c>
      <c r="E3" t="s">
        <v>21</v>
      </c>
      <c r="F3" s="18">
        <v>116000</v>
      </c>
    </row>
    <row r="4" spans="1:16">
      <c r="A4" t="s">
        <v>18</v>
      </c>
      <c r="B4" t="s">
        <v>99</v>
      </c>
      <c r="C4" s="21">
        <v>38812</v>
      </c>
      <c r="D4" s="21">
        <v>26761</v>
      </c>
      <c r="E4" t="s">
        <v>33</v>
      </c>
      <c r="F4" s="18">
        <v>108357</v>
      </c>
      <c r="I4" s="20" t="s">
        <v>103</v>
      </c>
      <c r="J4" s="20" t="s">
        <v>11</v>
      </c>
      <c r="O4" s="20" t="s">
        <v>10</v>
      </c>
      <c r="P4" s="20" t="s">
        <v>11</v>
      </c>
    </row>
    <row r="5" spans="1:16">
      <c r="A5" t="s">
        <v>18</v>
      </c>
      <c r="B5" t="s">
        <v>91</v>
      </c>
      <c r="C5" s="21">
        <v>38963</v>
      </c>
      <c r="D5" s="21">
        <v>28498</v>
      </c>
      <c r="E5" t="s">
        <v>22</v>
      </c>
      <c r="F5" s="18">
        <v>65270</v>
      </c>
      <c r="I5" s="24" t="str" cm="1">
        <f t="array" ref="I5:J9">_xlfn._xlws.SORT(_xlfn._xlws.FILTER(_xlfn._xlws.FILTER(TSal[[Name]:[Position]],TSal[Salary]&gt;J2),{1,0,0,1}),2)</f>
        <v>Lilli</v>
      </c>
      <c r="J5" t="str">
        <v>Consultant</v>
      </c>
      <c r="O5" s="24" t="str" cm="1">
        <f t="array" ref="O5:P25">_xlfn._xlws.SORT(_xlfn.UNIQUE(_xlfn._xlws.FILTER(TSal[[Department]:[Position]],{1,0,0,0,1})))</f>
        <v>Finance</v>
      </c>
      <c r="P5" t="str">
        <v>Finance Manager</v>
      </c>
    </row>
    <row r="6" spans="1:16">
      <c r="A6" t="s">
        <v>12</v>
      </c>
      <c r="B6" t="s">
        <v>90</v>
      </c>
      <c r="C6" s="21">
        <v>39694</v>
      </c>
      <c r="D6" s="21">
        <v>28516</v>
      </c>
      <c r="E6" t="s">
        <v>23</v>
      </c>
      <c r="F6" s="18">
        <v>70270</v>
      </c>
      <c r="I6" t="str">
        <v>Crystal Doyle</v>
      </c>
      <c r="J6" t="str">
        <v>Finance Director</v>
      </c>
      <c r="O6" t="str">
        <v>Finance</v>
      </c>
      <c r="P6" t="str">
        <v>Financial Analyst</v>
      </c>
    </row>
    <row r="7" spans="1:16">
      <c r="A7" t="s">
        <v>12</v>
      </c>
      <c r="B7" t="s">
        <v>84</v>
      </c>
      <c r="C7" s="21">
        <v>40299</v>
      </c>
      <c r="D7" s="21">
        <v>29104</v>
      </c>
      <c r="E7" t="s">
        <v>21</v>
      </c>
      <c r="F7" s="18">
        <v>65432</v>
      </c>
      <c r="I7" t="str">
        <v>Robert Richardson</v>
      </c>
      <c r="J7" t="str">
        <v>Head of Sales</v>
      </c>
      <c r="O7" t="str">
        <v>Finance</v>
      </c>
      <c r="P7" t="str">
        <v>Finance Director</v>
      </c>
    </row>
    <row r="8" spans="1:16">
      <c r="A8" t="s">
        <v>16</v>
      </c>
      <c r="B8" t="s">
        <v>94</v>
      </c>
      <c r="C8" s="21">
        <v>40374</v>
      </c>
      <c r="D8" s="21">
        <v>27694</v>
      </c>
      <c r="E8" t="s">
        <v>30</v>
      </c>
      <c r="F8" s="18">
        <v>86055</v>
      </c>
      <c r="I8" t="str">
        <v>Alex Collins</v>
      </c>
      <c r="J8" t="str">
        <v>Procurement Manager</v>
      </c>
      <c r="O8" t="str">
        <v>Finance</v>
      </c>
      <c r="P8" t="str">
        <v>Accountant</v>
      </c>
    </row>
    <row r="9" spans="1:16">
      <c r="A9" t="s">
        <v>12</v>
      </c>
      <c r="B9" t="s">
        <v>100</v>
      </c>
      <c r="C9" s="21">
        <v>40818</v>
      </c>
      <c r="D9" s="21">
        <v>26654</v>
      </c>
      <c r="E9" t="s">
        <v>34</v>
      </c>
      <c r="F9" s="18">
        <v>125600</v>
      </c>
      <c r="I9" t="str">
        <v>Stevie Bridge</v>
      </c>
      <c r="J9" t="str">
        <v>Sales Manager</v>
      </c>
      <c r="O9" t="str">
        <v>Finance</v>
      </c>
      <c r="P9" t="str">
        <v>Tax Analyst</v>
      </c>
    </row>
    <row r="10" spans="1:16">
      <c r="A10" t="s">
        <v>18</v>
      </c>
      <c r="B10" t="s">
        <v>93</v>
      </c>
      <c r="C10" s="21">
        <v>41245</v>
      </c>
      <c r="D10" s="21">
        <v>27735</v>
      </c>
      <c r="E10" t="s">
        <v>32</v>
      </c>
      <c r="F10" s="18">
        <v>145000</v>
      </c>
      <c r="O10" t="str">
        <v>Finance</v>
      </c>
      <c r="P10" t="str">
        <v>Insurance Advisor</v>
      </c>
    </row>
    <row r="11" spans="1:16">
      <c r="A11" t="s">
        <v>16</v>
      </c>
      <c r="B11" t="s">
        <v>83</v>
      </c>
      <c r="C11" s="21">
        <v>41402</v>
      </c>
      <c r="D11" s="21">
        <v>29122</v>
      </c>
      <c r="E11" t="s">
        <v>28</v>
      </c>
      <c r="F11" s="18">
        <v>65200</v>
      </c>
      <c r="O11" t="str">
        <v>Legal</v>
      </c>
      <c r="P11" t="str">
        <v>Consultant</v>
      </c>
    </row>
    <row r="12" spans="1:16">
      <c r="A12" t="s">
        <v>12</v>
      </c>
      <c r="B12" t="s">
        <v>87</v>
      </c>
      <c r="C12" s="21">
        <v>41422</v>
      </c>
      <c r="D12" s="21">
        <v>28791</v>
      </c>
      <c r="E12" t="s">
        <v>21</v>
      </c>
      <c r="F12" s="18">
        <v>65200</v>
      </c>
      <c r="O12" t="str">
        <v>Marketing</v>
      </c>
      <c r="P12" t="str">
        <v>Marketing Manager</v>
      </c>
    </row>
    <row r="13" spans="1:16">
      <c r="A13" t="s">
        <v>12</v>
      </c>
      <c r="B13" t="s">
        <v>79</v>
      </c>
      <c r="C13" s="21">
        <v>41470</v>
      </c>
      <c r="D13" s="21">
        <v>29931</v>
      </c>
      <c r="E13" t="s">
        <v>13</v>
      </c>
      <c r="F13" s="18">
        <v>41200</v>
      </c>
      <c r="I13" s="24" t="str" cm="1">
        <f t="array" ref="I13:J17">_xlfn._xlws.FILTER(_xlfn._xlws.SORT(_xlfn._xlws.FILTER(TSal[[Name]:[Salary]],TSal[Salary]&gt;J2),5,-1),{1,0,0,1,0})</f>
        <v>Crystal Doyle</v>
      </c>
      <c r="J13" t="str">
        <v>Finance Director</v>
      </c>
      <c r="O13" t="str">
        <v>Marketing</v>
      </c>
      <c r="P13" t="str">
        <v>Digital Marketing</v>
      </c>
    </row>
    <row r="14" spans="1:16">
      <c r="A14" t="s">
        <v>16</v>
      </c>
      <c r="B14" t="s">
        <v>76</v>
      </c>
      <c r="C14" s="21">
        <v>41499</v>
      </c>
      <c r="D14" s="21">
        <v>30445</v>
      </c>
      <c r="E14" t="s">
        <v>28</v>
      </c>
      <c r="F14" s="18">
        <v>57800</v>
      </c>
      <c r="I14" t="str">
        <v>Alex Collins</v>
      </c>
      <c r="J14" t="str">
        <v>Procurement Manager</v>
      </c>
      <c r="O14" t="str">
        <v>Marketing</v>
      </c>
      <c r="P14" t="str">
        <v>Marketing Assistant</v>
      </c>
    </row>
    <row r="15" spans="1:16">
      <c r="A15" t="s">
        <v>16</v>
      </c>
      <c r="B15" t="s">
        <v>86</v>
      </c>
      <c r="C15" s="21">
        <v>41533</v>
      </c>
      <c r="D15" s="21">
        <v>28838</v>
      </c>
      <c r="E15" t="s">
        <v>20</v>
      </c>
      <c r="F15" s="18">
        <v>51300</v>
      </c>
      <c r="I15" t="str">
        <v>Robert Richardson</v>
      </c>
      <c r="J15" t="str">
        <v>Head of Sales</v>
      </c>
      <c r="O15" t="str">
        <v>Procurement</v>
      </c>
      <c r="P15" t="str">
        <v>Category Manager</v>
      </c>
    </row>
    <row r="16" spans="1:16">
      <c r="A16" t="s">
        <v>16</v>
      </c>
      <c r="B16" t="s">
        <v>74</v>
      </c>
      <c r="C16" s="21">
        <v>41558</v>
      </c>
      <c r="D16" s="21">
        <v>30805</v>
      </c>
      <c r="E16" t="s">
        <v>28</v>
      </c>
      <c r="F16" s="18">
        <v>56500</v>
      </c>
      <c r="I16" t="str">
        <v>Lilli</v>
      </c>
      <c r="J16" t="str">
        <v>Consultant</v>
      </c>
      <c r="O16" t="str">
        <v>Procurement</v>
      </c>
      <c r="P16" t="str">
        <v>Lead Buyer</v>
      </c>
    </row>
    <row r="17" spans="1:16">
      <c r="A17" t="s">
        <v>12</v>
      </c>
      <c r="B17" t="s">
        <v>71</v>
      </c>
      <c r="C17" s="21">
        <v>41581</v>
      </c>
      <c r="D17" s="21">
        <v>31104</v>
      </c>
      <c r="E17" t="s">
        <v>21</v>
      </c>
      <c r="F17" s="18">
        <v>48500</v>
      </c>
      <c r="I17" t="str">
        <v>Stevie Bridge</v>
      </c>
      <c r="J17" t="str">
        <v>Sales Manager</v>
      </c>
      <c r="O17" t="str">
        <v>Procurement</v>
      </c>
      <c r="P17" t="str">
        <v>Buyer</v>
      </c>
    </row>
    <row r="18" spans="1:16">
      <c r="A18" t="s">
        <v>12</v>
      </c>
      <c r="B18" t="s">
        <v>72</v>
      </c>
      <c r="C18" s="21">
        <v>41609</v>
      </c>
      <c r="D18" s="21">
        <v>31087</v>
      </c>
      <c r="E18" t="s">
        <v>21</v>
      </c>
      <c r="F18" s="18">
        <v>49627</v>
      </c>
      <c r="O18" t="str">
        <v>Procurement</v>
      </c>
      <c r="P18" t="str">
        <v>Procurement Assistant</v>
      </c>
    </row>
    <row r="19" spans="1:16">
      <c r="A19" t="s">
        <v>12</v>
      </c>
      <c r="B19" t="s">
        <v>80</v>
      </c>
      <c r="C19" s="21">
        <v>41635</v>
      </c>
      <c r="D19" s="21">
        <v>29895</v>
      </c>
      <c r="E19" t="s">
        <v>26</v>
      </c>
      <c r="F19" s="18">
        <v>52100</v>
      </c>
      <c r="O19" t="str">
        <v>Procurement</v>
      </c>
      <c r="P19" t="str">
        <v>Procurement Manager</v>
      </c>
    </row>
    <row r="20" spans="1:16">
      <c r="A20" t="s">
        <v>14</v>
      </c>
      <c r="B20" t="s">
        <v>75</v>
      </c>
      <c r="C20" s="21">
        <v>41817</v>
      </c>
      <c r="D20" s="21">
        <v>29121</v>
      </c>
      <c r="E20" t="s">
        <v>29</v>
      </c>
      <c r="F20" s="18">
        <v>79600</v>
      </c>
      <c r="O20" t="str">
        <v>Sales</v>
      </c>
      <c r="P20" t="str">
        <v>Sales Representative</v>
      </c>
    </row>
    <row r="21" spans="1:16">
      <c r="A21" t="s">
        <v>12</v>
      </c>
      <c r="B21" t="s">
        <v>68</v>
      </c>
      <c r="C21" s="21">
        <v>41840</v>
      </c>
      <c r="D21" s="21">
        <v>32030</v>
      </c>
      <c r="E21" t="s">
        <v>26</v>
      </c>
      <c r="F21" s="18">
        <v>42500</v>
      </c>
      <c r="O21" t="str">
        <v>Sales</v>
      </c>
      <c r="P21" t="str">
        <v>Regional Sales Manager</v>
      </c>
    </row>
    <row r="22" spans="1:16">
      <c r="A22" t="s">
        <v>18</v>
      </c>
      <c r="B22" t="s">
        <v>70</v>
      </c>
      <c r="C22" s="21">
        <v>41948</v>
      </c>
      <c r="D22" s="21">
        <v>31334</v>
      </c>
      <c r="E22" t="s">
        <v>22</v>
      </c>
      <c r="F22" s="18">
        <v>49727</v>
      </c>
      <c r="O22" t="str">
        <v>Sales</v>
      </c>
      <c r="P22" t="str">
        <v>Sales Manager</v>
      </c>
    </row>
    <row r="23" spans="1:16">
      <c r="A23" t="s">
        <v>12</v>
      </c>
      <c r="B23" t="s">
        <v>69</v>
      </c>
      <c r="C23" s="21">
        <v>42007</v>
      </c>
      <c r="D23" s="21">
        <v>32017</v>
      </c>
      <c r="E23" t="s">
        <v>21</v>
      </c>
      <c r="F23" s="18">
        <v>43668</v>
      </c>
      <c r="O23" t="str">
        <v>Sales</v>
      </c>
      <c r="P23" t="str">
        <v>Sales Assistant</v>
      </c>
    </row>
    <row r="24" spans="1:16">
      <c r="A24" t="s">
        <v>12</v>
      </c>
      <c r="B24" t="s">
        <v>81</v>
      </c>
      <c r="C24" s="21">
        <v>42007</v>
      </c>
      <c r="D24" s="21">
        <v>29736</v>
      </c>
      <c r="E24" t="s">
        <v>21</v>
      </c>
      <c r="F24" s="18">
        <v>88000</v>
      </c>
      <c r="O24" t="str">
        <v>Sales</v>
      </c>
      <c r="P24" t="str">
        <v>Sales Analyst</v>
      </c>
    </row>
    <row r="25" spans="1:16">
      <c r="A25" t="s">
        <v>16</v>
      </c>
      <c r="B25" t="s">
        <v>65</v>
      </c>
      <c r="C25" s="21">
        <v>42054</v>
      </c>
      <c r="D25" s="21">
        <v>32907</v>
      </c>
      <c r="E25" t="s">
        <v>20</v>
      </c>
      <c r="F25" s="18">
        <v>38900</v>
      </c>
      <c r="O25" t="str">
        <v>Sales</v>
      </c>
      <c r="P25" t="str">
        <v>Head of Sales</v>
      </c>
    </row>
    <row r="26" spans="1:16">
      <c r="A26" t="s">
        <v>12</v>
      </c>
      <c r="B26" t="s">
        <v>96</v>
      </c>
      <c r="C26" s="21">
        <v>42064</v>
      </c>
      <c r="D26" s="21">
        <v>27096</v>
      </c>
      <c r="E26" t="s">
        <v>23</v>
      </c>
      <c r="F26" s="18">
        <v>115000</v>
      </c>
    </row>
    <row r="27" spans="1:16">
      <c r="A27" t="s">
        <v>16</v>
      </c>
      <c r="B27" t="s">
        <v>77</v>
      </c>
      <c r="C27" s="21">
        <v>42209</v>
      </c>
      <c r="D27" s="21">
        <v>30324</v>
      </c>
      <c r="E27" t="s">
        <v>28</v>
      </c>
      <c r="F27" s="18">
        <v>59900</v>
      </c>
    </row>
    <row r="28" spans="1:16">
      <c r="A28" t="s">
        <v>14</v>
      </c>
      <c r="B28" t="s">
        <v>62</v>
      </c>
      <c r="C28" s="21">
        <v>42222</v>
      </c>
      <c r="D28" s="21">
        <v>33268</v>
      </c>
      <c r="E28" t="s">
        <v>24</v>
      </c>
      <c r="F28" s="18">
        <v>36400</v>
      </c>
    </row>
    <row r="29" spans="1:16">
      <c r="A29" t="s">
        <v>16</v>
      </c>
      <c r="B29" t="s">
        <v>88</v>
      </c>
      <c r="C29" s="21">
        <v>42225</v>
      </c>
      <c r="D29" s="21">
        <v>28775</v>
      </c>
      <c r="E29" t="s">
        <v>30</v>
      </c>
      <c r="F29" s="18">
        <v>102500</v>
      </c>
    </row>
    <row r="30" spans="1:16">
      <c r="A30" t="s">
        <v>12</v>
      </c>
      <c r="B30" t="s">
        <v>61</v>
      </c>
      <c r="C30" s="21">
        <v>42246</v>
      </c>
      <c r="D30" s="21">
        <v>33665</v>
      </c>
      <c r="E30" t="s">
        <v>21</v>
      </c>
      <c r="F30" s="18">
        <v>36800</v>
      </c>
    </row>
    <row r="31" spans="1:16">
      <c r="A31" t="s">
        <v>12</v>
      </c>
      <c r="B31" t="s">
        <v>57</v>
      </c>
      <c r="C31" s="21">
        <v>42312</v>
      </c>
      <c r="D31" s="21">
        <v>34244</v>
      </c>
      <c r="E31" t="s">
        <v>21</v>
      </c>
      <c r="F31" s="18">
        <v>32500</v>
      </c>
    </row>
    <row r="32" spans="1:16">
      <c r="A32" t="s">
        <v>12</v>
      </c>
      <c r="B32" t="s">
        <v>58</v>
      </c>
      <c r="C32" s="21">
        <v>42401</v>
      </c>
      <c r="D32" s="21">
        <v>34162</v>
      </c>
      <c r="E32" t="s">
        <v>21</v>
      </c>
      <c r="F32" s="18">
        <v>34808</v>
      </c>
    </row>
    <row r="33" spans="1:6">
      <c r="A33" t="s">
        <v>18</v>
      </c>
      <c r="B33" t="s">
        <v>53</v>
      </c>
      <c r="C33" s="21">
        <v>42452</v>
      </c>
      <c r="D33" s="21">
        <v>29873</v>
      </c>
      <c r="E33" t="s">
        <v>19</v>
      </c>
      <c r="F33" s="18">
        <v>47200</v>
      </c>
    </row>
    <row r="34" spans="1:6">
      <c r="A34" t="s">
        <v>12</v>
      </c>
      <c r="B34" t="s">
        <v>64</v>
      </c>
      <c r="C34" s="21">
        <v>42540</v>
      </c>
      <c r="D34" s="21">
        <v>33133</v>
      </c>
      <c r="E34" t="s">
        <v>21</v>
      </c>
      <c r="F34" s="18">
        <v>39600</v>
      </c>
    </row>
    <row r="35" spans="1:6">
      <c r="A35" t="s">
        <v>16</v>
      </c>
      <c r="B35" t="s">
        <v>78</v>
      </c>
      <c r="C35" s="21">
        <v>42541</v>
      </c>
      <c r="D35" s="21">
        <v>30265</v>
      </c>
      <c r="E35" t="s">
        <v>20</v>
      </c>
      <c r="F35" s="18">
        <v>48500</v>
      </c>
    </row>
    <row r="36" spans="1:6">
      <c r="A36" t="s">
        <v>12</v>
      </c>
      <c r="B36" t="s">
        <v>56</v>
      </c>
      <c r="C36" s="21">
        <v>42554</v>
      </c>
      <c r="D36" s="21">
        <v>32971</v>
      </c>
      <c r="E36" t="s">
        <v>23</v>
      </c>
      <c r="F36" s="18">
        <v>49500</v>
      </c>
    </row>
    <row r="37" spans="1:6">
      <c r="A37" t="s">
        <v>12</v>
      </c>
      <c r="B37" t="s">
        <v>95</v>
      </c>
      <c r="C37" s="21">
        <v>42554</v>
      </c>
      <c r="D37" s="21">
        <v>27221</v>
      </c>
      <c r="E37" t="s">
        <v>21</v>
      </c>
      <c r="F37" s="18">
        <v>59600</v>
      </c>
    </row>
    <row r="38" spans="1:6">
      <c r="A38" t="s">
        <v>12</v>
      </c>
      <c r="B38" t="s">
        <v>49</v>
      </c>
      <c r="C38" s="21">
        <v>42603</v>
      </c>
      <c r="D38" s="21">
        <v>34911</v>
      </c>
      <c r="E38" t="s">
        <v>21</v>
      </c>
      <c r="F38" s="18">
        <v>32500</v>
      </c>
    </row>
    <row r="39" spans="1:6">
      <c r="A39" t="s">
        <v>12</v>
      </c>
      <c r="B39" t="s">
        <v>89</v>
      </c>
      <c r="C39" s="21">
        <v>42614</v>
      </c>
      <c r="D39" s="21">
        <v>28691</v>
      </c>
      <c r="E39" t="s">
        <v>21</v>
      </c>
      <c r="F39" s="18">
        <v>63500</v>
      </c>
    </row>
    <row r="40" spans="1:6">
      <c r="A40" t="s">
        <v>12</v>
      </c>
      <c r="B40" t="s">
        <v>66</v>
      </c>
      <c r="C40" s="21">
        <v>42649</v>
      </c>
      <c r="D40" s="21">
        <v>32893</v>
      </c>
      <c r="E40" t="s">
        <v>26</v>
      </c>
      <c r="F40" s="18">
        <v>38500</v>
      </c>
    </row>
    <row r="41" spans="1:6">
      <c r="A41" t="s">
        <v>18</v>
      </c>
      <c r="B41" t="s">
        <v>52</v>
      </c>
      <c r="C41" s="21">
        <v>42673</v>
      </c>
      <c r="D41" s="21">
        <v>34822</v>
      </c>
      <c r="E41" t="s">
        <v>19</v>
      </c>
      <c r="F41" s="18">
        <v>26900</v>
      </c>
    </row>
    <row r="42" spans="1:6">
      <c r="A42" t="s">
        <v>12</v>
      </c>
      <c r="B42" t="s">
        <v>102</v>
      </c>
      <c r="C42" s="21">
        <v>42675</v>
      </c>
      <c r="D42" s="21">
        <v>26565</v>
      </c>
      <c r="E42" t="s">
        <v>36</v>
      </c>
      <c r="F42" s="18">
        <v>141200</v>
      </c>
    </row>
    <row r="43" spans="1:6">
      <c r="A43" t="s">
        <v>12</v>
      </c>
      <c r="B43" t="s">
        <v>51</v>
      </c>
      <c r="C43" s="21">
        <v>42724</v>
      </c>
      <c r="D43" s="21">
        <v>34874</v>
      </c>
      <c r="E43" t="s">
        <v>13</v>
      </c>
      <c r="F43" s="18">
        <v>25900</v>
      </c>
    </row>
    <row r="44" spans="1:6">
      <c r="A44" t="s">
        <v>12</v>
      </c>
      <c r="B44" t="s">
        <v>50</v>
      </c>
      <c r="C44" s="21">
        <v>42746</v>
      </c>
      <c r="D44" s="21">
        <v>34888</v>
      </c>
      <c r="E44" t="s">
        <v>21</v>
      </c>
      <c r="F44" s="18">
        <v>32800</v>
      </c>
    </row>
    <row r="45" spans="1:6">
      <c r="A45" t="s">
        <v>16</v>
      </c>
      <c r="B45" t="s">
        <v>44</v>
      </c>
      <c r="C45" s="21">
        <v>42795</v>
      </c>
      <c r="D45" s="21">
        <v>35276</v>
      </c>
      <c r="E45" t="s">
        <v>20</v>
      </c>
      <c r="F45" s="18">
        <v>26500</v>
      </c>
    </row>
    <row r="46" spans="1:6">
      <c r="A46" t="s">
        <v>18</v>
      </c>
      <c r="B46" t="s">
        <v>54</v>
      </c>
      <c r="C46" s="21">
        <v>42795</v>
      </c>
      <c r="D46" s="21">
        <v>34530</v>
      </c>
      <c r="E46" t="s">
        <v>22</v>
      </c>
      <c r="F46" s="18">
        <v>29800</v>
      </c>
    </row>
    <row r="47" spans="1:6">
      <c r="A47" t="s">
        <v>12</v>
      </c>
      <c r="B47" t="s">
        <v>48</v>
      </c>
      <c r="C47" s="21">
        <v>42808</v>
      </c>
      <c r="D47" s="21">
        <v>34930</v>
      </c>
      <c r="E47" t="s">
        <v>21</v>
      </c>
      <c r="F47" s="18">
        <v>31900</v>
      </c>
    </row>
    <row r="48" spans="1:6">
      <c r="A48" t="s">
        <v>16</v>
      </c>
      <c r="B48" t="s">
        <v>59</v>
      </c>
      <c r="C48" s="21">
        <v>42808</v>
      </c>
      <c r="D48" s="21">
        <v>33962</v>
      </c>
      <c r="E48" t="s">
        <v>20</v>
      </c>
      <c r="F48" s="18">
        <v>34700</v>
      </c>
    </row>
    <row r="49" spans="1:6">
      <c r="A49" t="s">
        <v>12</v>
      </c>
      <c r="B49" t="s">
        <v>67</v>
      </c>
      <c r="C49" s="21">
        <v>42876</v>
      </c>
      <c r="D49" s="21">
        <v>32718</v>
      </c>
      <c r="E49" t="s">
        <v>26</v>
      </c>
      <c r="F49" s="18">
        <v>39400</v>
      </c>
    </row>
    <row r="50" spans="1:6">
      <c r="A50" t="s">
        <v>16</v>
      </c>
      <c r="B50" t="s">
        <v>46</v>
      </c>
      <c r="C50" s="21">
        <v>42886</v>
      </c>
      <c r="D50" s="21">
        <v>35199</v>
      </c>
      <c r="E50" t="s">
        <v>20</v>
      </c>
      <c r="F50" s="18">
        <v>30200</v>
      </c>
    </row>
    <row r="51" spans="1:6">
      <c r="A51" t="s">
        <v>18</v>
      </c>
      <c r="B51" t="s">
        <v>42</v>
      </c>
      <c r="C51" s="21">
        <v>42948</v>
      </c>
      <c r="D51" s="21">
        <v>35849</v>
      </c>
      <c r="E51" t="s">
        <v>19</v>
      </c>
      <c r="F51" s="18">
        <v>24700</v>
      </c>
    </row>
    <row r="52" spans="1:6">
      <c r="A52" t="s">
        <v>18</v>
      </c>
      <c r="B52" t="s">
        <v>97</v>
      </c>
      <c r="C52" s="21">
        <v>42953</v>
      </c>
      <c r="D52" s="21">
        <v>26920</v>
      </c>
      <c r="E52" t="s">
        <v>27</v>
      </c>
      <c r="F52" s="18">
        <v>88300</v>
      </c>
    </row>
    <row r="53" spans="1:6">
      <c r="A53" t="s">
        <v>14</v>
      </c>
      <c r="B53" t="s">
        <v>60</v>
      </c>
      <c r="C53" s="21">
        <v>42967</v>
      </c>
      <c r="D53" s="21">
        <v>30191</v>
      </c>
      <c r="E53" t="s">
        <v>24</v>
      </c>
      <c r="F53" s="18">
        <v>58300</v>
      </c>
    </row>
    <row r="54" spans="1:6">
      <c r="A54" t="s">
        <v>12</v>
      </c>
      <c r="B54" t="s">
        <v>45</v>
      </c>
      <c r="C54" s="21">
        <v>43068</v>
      </c>
      <c r="D54" s="21">
        <v>35248</v>
      </c>
      <c r="E54" t="s">
        <v>21</v>
      </c>
      <c r="F54" s="18">
        <v>30600</v>
      </c>
    </row>
    <row r="55" spans="1:6">
      <c r="A55" t="s">
        <v>12</v>
      </c>
      <c r="B55" t="s">
        <v>41</v>
      </c>
      <c r="C55" s="21">
        <v>43132</v>
      </c>
      <c r="D55" s="21">
        <v>36569</v>
      </c>
      <c r="E55" t="s">
        <v>13</v>
      </c>
      <c r="F55" s="18">
        <v>26500</v>
      </c>
    </row>
    <row r="56" spans="1:6">
      <c r="A56" t="s">
        <v>12</v>
      </c>
      <c r="B56" t="s">
        <v>43</v>
      </c>
      <c r="C56" s="21">
        <v>43214</v>
      </c>
      <c r="D56" s="21">
        <v>35303</v>
      </c>
      <c r="E56" t="s">
        <v>13</v>
      </c>
      <c r="F56" s="18">
        <v>24200</v>
      </c>
    </row>
    <row r="57" spans="1:6">
      <c r="A57" t="s">
        <v>16</v>
      </c>
      <c r="B57" t="s">
        <v>55</v>
      </c>
      <c r="C57" s="21">
        <v>43304</v>
      </c>
      <c r="D57" s="21">
        <v>34468</v>
      </c>
      <c r="E57" t="s">
        <v>20</v>
      </c>
      <c r="F57" s="18">
        <v>31200</v>
      </c>
    </row>
    <row r="58" spans="1:6">
      <c r="A58" t="s">
        <v>18</v>
      </c>
      <c r="B58" t="s">
        <v>73</v>
      </c>
      <c r="C58" s="21">
        <v>43367</v>
      </c>
      <c r="D58" s="21">
        <v>30845</v>
      </c>
      <c r="E58" t="s">
        <v>27</v>
      </c>
      <c r="F58" s="18">
        <v>49000</v>
      </c>
    </row>
    <row r="59" spans="1:6">
      <c r="A59" t="s">
        <v>16</v>
      </c>
      <c r="B59" t="s">
        <v>47</v>
      </c>
      <c r="C59" s="21">
        <v>43374</v>
      </c>
      <c r="D59" s="21">
        <v>35064</v>
      </c>
      <c r="E59" t="s">
        <v>20</v>
      </c>
      <c r="F59" s="18">
        <v>28400</v>
      </c>
    </row>
    <row r="60" spans="1:6">
      <c r="A60" t="s">
        <v>16</v>
      </c>
      <c r="B60" t="s">
        <v>39</v>
      </c>
      <c r="C60" s="21">
        <v>43375</v>
      </c>
      <c r="D60" s="21">
        <v>36994</v>
      </c>
      <c r="E60" t="s">
        <v>17</v>
      </c>
      <c r="F60" s="18">
        <v>23500</v>
      </c>
    </row>
    <row r="61" spans="1:6">
      <c r="A61" t="s">
        <v>16</v>
      </c>
      <c r="B61" t="s">
        <v>85</v>
      </c>
      <c r="C61" s="21">
        <v>43468</v>
      </c>
      <c r="D61" s="21">
        <v>29071</v>
      </c>
      <c r="E61" t="s">
        <v>20</v>
      </c>
      <c r="F61" s="18">
        <v>54600</v>
      </c>
    </row>
    <row r="62" spans="1:6">
      <c r="A62" t="s">
        <v>12</v>
      </c>
      <c r="B62" t="s">
        <v>63</v>
      </c>
      <c r="C62" s="21">
        <v>43499</v>
      </c>
      <c r="D62" s="21">
        <v>33195</v>
      </c>
      <c r="E62" t="s">
        <v>21</v>
      </c>
      <c r="F62" s="18">
        <v>32100</v>
      </c>
    </row>
    <row r="63" spans="1:6">
      <c r="A63" t="s">
        <v>18</v>
      </c>
      <c r="B63" t="s">
        <v>98</v>
      </c>
      <c r="C63" s="21">
        <v>43600</v>
      </c>
      <c r="D63" s="21">
        <v>26764</v>
      </c>
      <c r="E63" t="s">
        <v>27</v>
      </c>
      <c r="F63" s="18">
        <v>86500</v>
      </c>
    </row>
    <row r="64" spans="1:6">
      <c r="A64" t="s">
        <v>14</v>
      </c>
      <c r="B64" t="s">
        <v>38</v>
      </c>
      <c r="C64" s="21">
        <v>43627</v>
      </c>
      <c r="D64" s="21">
        <v>37005</v>
      </c>
      <c r="E64" t="s">
        <v>15</v>
      </c>
      <c r="F64" s="18">
        <v>25600</v>
      </c>
    </row>
    <row r="65" spans="1:6">
      <c r="A65" t="s">
        <v>16</v>
      </c>
      <c r="B65" t="s">
        <v>40</v>
      </c>
      <c r="C65" s="21">
        <v>43710</v>
      </c>
      <c r="D65" s="21">
        <v>36874</v>
      </c>
      <c r="E65" t="s">
        <v>17</v>
      </c>
      <c r="F65" s="18">
        <v>23500</v>
      </c>
    </row>
    <row r="66" spans="1:6">
      <c r="A66" t="s">
        <v>18</v>
      </c>
      <c r="B66" t="s">
        <v>92</v>
      </c>
      <c r="C66" s="21">
        <v>43773</v>
      </c>
      <c r="D66" s="21">
        <v>28324</v>
      </c>
      <c r="E66" t="s">
        <v>31</v>
      </c>
      <c r="F66" s="18">
        <v>78600</v>
      </c>
    </row>
    <row r="67" spans="1:6">
      <c r="A67" t="s">
        <v>16</v>
      </c>
      <c r="B67" t="s">
        <v>101</v>
      </c>
      <c r="C67" s="21">
        <v>43840</v>
      </c>
      <c r="D67" s="21">
        <v>26567</v>
      </c>
      <c r="E67" t="s">
        <v>35</v>
      </c>
      <c r="F67" s="18">
        <v>142000</v>
      </c>
    </row>
    <row r="68" spans="1:6">
      <c r="A68" t="s">
        <v>12</v>
      </c>
      <c r="B68" t="s">
        <v>37</v>
      </c>
      <c r="C68" s="21">
        <v>43845</v>
      </c>
      <c r="D68" s="21">
        <v>37131</v>
      </c>
      <c r="E68" t="s">
        <v>13</v>
      </c>
      <c r="F68" s="18">
        <v>25709</v>
      </c>
    </row>
    <row r="69" spans="1:6">
      <c r="A69" t="s">
        <v>25</v>
      </c>
      <c r="B69" t="s">
        <v>107</v>
      </c>
      <c r="C69" s="21">
        <v>43845</v>
      </c>
      <c r="D69" s="21">
        <v>37131</v>
      </c>
      <c r="E69" t="s">
        <v>108</v>
      </c>
      <c r="F69" s="18">
        <v>130000</v>
      </c>
    </row>
  </sheetData>
  <pageMargins left="0.7" right="0.7" top="0.75" bottom="0.75" header="0.3" footer="0.3"/>
  <pageSetup orientation="portrait" horizontalDpi="4294967295" verticalDpi="4294967295"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37C17-2242-44FA-93BE-C488C6217840}">
  <dimension ref="A2:P68"/>
  <sheetViews>
    <sheetView workbookViewId="0">
      <selection activeCell="L4" sqref="L4"/>
    </sheetView>
  </sheetViews>
  <sheetFormatPr defaultRowHeight="14.25"/>
  <cols>
    <col min="1" max="1" width="11.265625" bestFit="1" customWidth="1"/>
    <col min="2" max="2" width="15.265625" bestFit="1" customWidth="1"/>
    <col min="3" max="4" width="10.19921875" bestFit="1" customWidth="1"/>
    <col min="5" max="5" width="19.59765625" bestFit="1" customWidth="1"/>
    <col min="6" max="6" width="7.19921875" bestFit="1" customWidth="1"/>
    <col min="7" max="7" width="4.6640625" customWidth="1"/>
    <col min="8" max="8" width="5.06640625" customWidth="1"/>
    <col min="9" max="9" width="16.3984375" bestFit="1" customWidth="1"/>
    <col min="10" max="10" width="19.46484375" customWidth="1"/>
    <col min="12" max="12" width="22.06640625" customWidth="1"/>
    <col min="13" max="13" width="13.59765625" customWidth="1"/>
    <col min="15" max="15" width="19.59765625" bestFit="1" customWidth="1"/>
  </cols>
  <sheetData>
    <row r="2" spans="1:16">
      <c r="A2" s="20" t="s">
        <v>10</v>
      </c>
      <c r="B2" s="20" t="s">
        <v>103</v>
      </c>
      <c r="C2" s="20" t="s">
        <v>8</v>
      </c>
      <c r="D2" s="20" t="s">
        <v>104</v>
      </c>
      <c r="E2" s="20" t="s">
        <v>11</v>
      </c>
      <c r="F2" s="20" t="s">
        <v>9</v>
      </c>
      <c r="I2" s="22" t="s">
        <v>105</v>
      </c>
      <c r="J2" s="23">
        <v>100000</v>
      </c>
    </row>
    <row r="3" spans="1:16">
      <c r="A3" t="s">
        <v>12</v>
      </c>
      <c r="B3" t="s">
        <v>82</v>
      </c>
      <c r="C3" s="21">
        <v>37438</v>
      </c>
      <c r="D3" s="21">
        <v>29572</v>
      </c>
      <c r="E3" t="s">
        <v>21</v>
      </c>
      <c r="F3" s="18">
        <v>116000</v>
      </c>
    </row>
    <row r="4" spans="1:16">
      <c r="A4" t="s">
        <v>18</v>
      </c>
      <c r="B4" t="s">
        <v>99</v>
      </c>
      <c r="C4" s="21">
        <v>38812</v>
      </c>
      <c r="D4" s="21">
        <v>26761</v>
      </c>
      <c r="E4" t="s">
        <v>33</v>
      </c>
      <c r="F4" s="18">
        <v>108357</v>
      </c>
      <c r="I4" t="str" cm="1">
        <f t="array" ref="I4:J11">_xlfn._xlws.FILTER(_xlfn._xlws.FILTER(B3:E68,F3:F68&gt;J2),{1,0,0,1})</f>
        <v>Wolfgang Ramjac</v>
      </c>
      <c r="J4" t="str">
        <v>Sales Representative</v>
      </c>
      <c r="L4" t="str" cm="1">
        <f t="array" ref="L4:M11">_xlfn._xlws.FILTER(INDEX(B3:E68,_xlfn.SEQUENCE(ROWS(B3:B68)),{4,1}),F3:F68&gt;J2)</f>
        <v>Sales Representative</v>
      </c>
      <c r="M4" t="str">
        <v>Wolfgang Ramjac</v>
      </c>
      <c r="O4" t="str" cm="1">
        <f t="array" ref="O4:P11">_xlfn._xlws.FILTER(CHOOSE({1,2},E3:E68,B3:B68),F3:F68&gt;J2)</f>
        <v>Sales Representative</v>
      </c>
      <c r="P4" t="str">
        <v>Wolfgang Ramjac</v>
      </c>
    </row>
    <row r="5" spans="1:16">
      <c r="A5" t="s">
        <v>18</v>
      </c>
      <c r="B5" t="s">
        <v>91</v>
      </c>
      <c r="C5" s="21">
        <v>38963</v>
      </c>
      <c r="D5" s="21">
        <v>28498</v>
      </c>
      <c r="E5" t="s">
        <v>22</v>
      </c>
      <c r="F5" s="18">
        <v>65270</v>
      </c>
      <c r="I5" t="str">
        <v>Paul Hill</v>
      </c>
      <c r="J5" t="str">
        <v>Finance Manager</v>
      </c>
      <c r="L5" t="str">
        <v>Finance Manager</v>
      </c>
      <c r="M5" t="str">
        <v>Paul Hill</v>
      </c>
      <c r="O5" t="str">
        <v>Finance Manager</v>
      </c>
      <c r="P5" t="str">
        <v>Paul Hill</v>
      </c>
    </row>
    <row r="6" spans="1:16">
      <c r="A6" t="s">
        <v>12</v>
      </c>
      <c r="B6" t="s">
        <v>90</v>
      </c>
      <c r="C6" s="21">
        <v>39694</v>
      </c>
      <c r="D6" s="21">
        <v>28516</v>
      </c>
      <c r="E6" t="s">
        <v>23</v>
      </c>
      <c r="F6" s="18">
        <v>70270</v>
      </c>
      <c r="I6" t="str">
        <v>Stevie Bridge</v>
      </c>
      <c r="J6" t="str">
        <v>Sales Manager</v>
      </c>
      <c r="L6" t="str">
        <v>Sales Manager</v>
      </c>
      <c r="M6" t="str">
        <v>Stevie Bridge</v>
      </c>
      <c r="O6" t="str">
        <v>Sales Manager</v>
      </c>
      <c r="P6" t="str">
        <v>Stevie Bridge</v>
      </c>
    </row>
    <row r="7" spans="1:16">
      <c r="A7" t="s">
        <v>12</v>
      </c>
      <c r="B7" t="s">
        <v>84</v>
      </c>
      <c r="C7" s="21">
        <v>40299</v>
      </c>
      <c r="D7" s="21">
        <v>29104</v>
      </c>
      <c r="E7" t="s">
        <v>21</v>
      </c>
      <c r="F7" s="18">
        <v>65432</v>
      </c>
      <c r="I7" t="str">
        <v>Crystal Doyle</v>
      </c>
      <c r="J7" t="str">
        <v>Finance Director</v>
      </c>
      <c r="L7" t="str">
        <v>Finance Director</v>
      </c>
      <c r="M7" t="str">
        <v>Crystal Doyle</v>
      </c>
      <c r="O7" t="str">
        <v>Finance Director</v>
      </c>
      <c r="P7" t="str">
        <v>Crystal Doyle</v>
      </c>
    </row>
    <row r="8" spans="1:16">
      <c r="A8" t="s">
        <v>16</v>
      </c>
      <c r="B8" t="s">
        <v>94</v>
      </c>
      <c r="C8" s="21">
        <v>40374</v>
      </c>
      <c r="D8" s="21">
        <v>27694</v>
      </c>
      <c r="E8" t="s">
        <v>30</v>
      </c>
      <c r="F8" s="18">
        <v>86055</v>
      </c>
      <c r="I8" t="str">
        <v>Brigitte Bond</v>
      </c>
      <c r="J8" t="str">
        <v>Regional Sales Manager</v>
      </c>
      <c r="L8" t="str">
        <v>Regional Sales Manager</v>
      </c>
      <c r="M8" t="str">
        <v>Brigitte Bond</v>
      </c>
      <c r="O8" t="str">
        <v>Regional Sales Manager</v>
      </c>
      <c r="P8" t="str">
        <v>Brigitte Bond</v>
      </c>
    </row>
    <row r="9" spans="1:16">
      <c r="A9" t="s">
        <v>12</v>
      </c>
      <c r="B9" t="s">
        <v>100</v>
      </c>
      <c r="C9" s="21">
        <v>40818</v>
      </c>
      <c r="D9" s="21">
        <v>26654</v>
      </c>
      <c r="E9" t="s">
        <v>34</v>
      </c>
      <c r="F9" s="18">
        <v>125600</v>
      </c>
      <c r="I9" t="str">
        <v>Mike Saban</v>
      </c>
      <c r="J9" t="str">
        <v>Category Manager</v>
      </c>
      <c r="L9" t="str">
        <v>Category Manager</v>
      </c>
      <c r="M9" t="str">
        <v>Mike Saban</v>
      </c>
      <c r="O9" t="str">
        <v>Category Manager</v>
      </c>
      <c r="P9" t="str">
        <v>Mike Saban</v>
      </c>
    </row>
    <row r="10" spans="1:16">
      <c r="A10" t="s">
        <v>18</v>
      </c>
      <c r="B10" t="s">
        <v>93</v>
      </c>
      <c r="C10" s="21">
        <v>41245</v>
      </c>
      <c r="D10" s="21">
        <v>27735</v>
      </c>
      <c r="E10" t="s">
        <v>32</v>
      </c>
      <c r="F10" s="18">
        <v>145000</v>
      </c>
      <c r="I10" t="str">
        <v>Robert Richardson</v>
      </c>
      <c r="J10" t="str">
        <v>Head of Sales</v>
      </c>
      <c r="L10" t="str">
        <v>Head of Sales</v>
      </c>
      <c r="M10" t="str">
        <v>Robert Richardson</v>
      </c>
      <c r="O10" t="str">
        <v>Head of Sales</v>
      </c>
      <c r="P10" t="str">
        <v>Robert Richardson</v>
      </c>
    </row>
    <row r="11" spans="1:16">
      <c r="A11" t="s">
        <v>16</v>
      </c>
      <c r="B11" t="s">
        <v>83</v>
      </c>
      <c r="C11" s="21">
        <v>41402</v>
      </c>
      <c r="D11" s="21">
        <v>29122</v>
      </c>
      <c r="E11" t="s">
        <v>28</v>
      </c>
      <c r="F11" s="18">
        <v>65200</v>
      </c>
      <c r="I11" t="str">
        <v>Alex Collins</v>
      </c>
      <c r="J11" t="str">
        <v>Procurement Manager</v>
      </c>
      <c r="L11" t="str">
        <v>Procurement Manager</v>
      </c>
      <c r="M11" t="str">
        <v>Alex Collins</v>
      </c>
      <c r="O11" t="str">
        <v>Procurement Manager</v>
      </c>
      <c r="P11" t="str">
        <v>Alex Collins</v>
      </c>
    </row>
    <row r="12" spans="1:16">
      <c r="A12" t="s">
        <v>12</v>
      </c>
      <c r="B12" t="s">
        <v>87</v>
      </c>
      <c r="C12" s="21">
        <v>41422</v>
      </c>
      <c r="D12" s="21">
        <v>28791</v>
      </c>
      <c r="E12" t="s">
        <v>21</v>
      </c>
      <c r="F12" s="18">
        <v>65200</v>
      </c>
    </row>
    <row r="13" spans="1:16">
      <c r="A13" t="s">
        <v>12</v>
      </c>
      <c r="B13" t="s">
        <v>79</v>
      </c>
      <c r="C13" s="21">
        <v>41470</v>
      </c>
      <c r="D13" s="21">
        <v>29931</v>
      </c>
      <c r="E13" t="s">
        <v>13</v>
      </c>
      <c r="F13" s="18">
        <v>41200</v>
      </c>
    </row>
    <row r="14" spans="1:16">
      <c r="A14" t="s">
        <v>16</v>
      </c>
      <c r="B14" t="s">
        <v>76</v>
      </c>
      <c r="C14" s="21">
        <v>41499</v>
      </c>
      <c r="D14" s="21">
        <v>30445</v>
      </c>
      <c r="E14" t="s">
        <v>28</v>
      </c>
      <c r="F14" s="18">
        <v>57800</v>
      </c>
    </row>
    <row r="15" spans="1:16">
      <c r="A15" t="s">
        <v>16</v>
      </c>
      <c r="B15" t="s">
        <v>86</v>
      </c>
      <c r="C15" s="21">
        <v>41533</v>
      </c>
      <c r="D15" s="21">
        <v>28838</v>
      </c>
      <c r="E15" t="s">
        <v>20</v>
      </c>
      <c r="F15" s="18">
        <v>51300</v>
      </c>
    </row>
    <row r="16" spans="1:16">
      <c r="A16" t="s">
        <v>16</v>
      </c>
      <c r="B16" t="s">
        <v>74</v>
      </c>
      <c r="C16" s="21">
        <v>41558</v>
      </c>
      <c r="D16" s="21">
        <v>30805</v>
      </c>
      <c r="E16" t="s">
        <v>28</v>
      </c>
      <c r="F16" s="18">
        <v>56500</v>
      </c>
    </row>
    <row r="17" spans="1:6">
      <c r="A17" t="s">
        <v>12</v>
      </c>
      <c r="B17" t="s">
        <v>71</v>
      </c>
      <c r="C17" s="21">
        <v>41581</v>
      </c>
      <c r="D17" s="21">
        <v>31104</v>
      </c>
      <c r="E17" t="s">
        <v>21</v>
      </c>
      <c r="F17" s="18">
        <v>48500</v>
      </c>
    </row>
    <row r="18" spans="1:6">
      <c r="A18" t="s">
        <v>12</v>
      </c>
      <c r="B18" t="s">
        <v>72</v>
      </c>
      <c r="C18" s="21">
        <v>41609</v>
      </c>
      <c r="D18" s="21">
        <v>31087</v>
      </c>
      <c r="E18" t="s">
        <v>21</v>
      </c>
      <c r="F18" s="18">
        <v>49627</v>
      </c>
    </row>
    <row r="19" spans="1:6">
      <c r="A19" t="s">
        <v>12</v>
      </c>
      <c r="B19" t="s">
        <v>80</v>
      </c>
      <c r="C19" s="21">
        <v>41635</v>
      </c>
      <c r="D19" s="21">
        <v>29895</v>
      </c>
      <c r="E19" t="s">
        <v>26</v>
      </c>
      <c r="F19" s="18">
        <v>52100</v>
      </c>
    </row>
    <row r="20" spans="1:6">
      <c r="A20" t="s">
        <v>14</v>
      </c>
      <c r="B20" t="s">
        <v>75</v>
      </c>
      <c r="C20" s="21">
        <v>41817</v>
      </c>
      <c r="D20" s="21">
        <v>29121</v>
      </c>
      <c r="E20" t="s">
        <v>29</v>
      </c>
      <c r="F20" s="18">
        <v>79600</v>
      </c>
    </row>
    <row r="21" spans="1:6">
      <c r="A21" t="s">
        <v>12</v>
      </c>
      <c r="B21" t="s">
        <v>68</v>
      </c>
      <c r="C21" s="21">
        <v>41840</v>
      </c>
      <c r="D21" s="21">
        <v>32030</v>
      </c>
      <c r="E21" t="s">
        <v>26</v>
      </c>
      <c r="F21" s="18">
        <v>42500</v>
      </c>
    </row>
    <row r="22" spans="1:6">
      <c r="A22" t="s">
        <v>18</v>
      </c>
      <c r="B22" t="s">
        <v>70</v>
      </c>
      <c r="C22" s="21">
        <v>41948</v>
      </c>
      <c r="D22" s="21">
        <v>31334</v>
      </c>
      <c r="E22" t="s">
        <v>22</v>
      </c>
      <c r="F22" s="18">
        <v>49727</v>
      </c>
    </row>
    <row r="23" spans="1:6">
      <c r="A23" t="s">
        <v>12</v>
      </c>
      <c r="B23" t="s">
        <v>69</v>
      </c>
      <c r="C23" s="21">
        <v>42007</v>
      </c>
      <c r="D23" s="21">
        <v>32017</v>
      </c>
      <c r="E23" t="s">
        <v>21</v>
      </c>
      <c r="F23" s="18">
        <v>43668</v>
      </c>
    </row>
    <row r="24" spans="1:6">
      <c r="A24" t="s">
        <v>12</v>
      </c>
      <c r="B24" t="s">
        <v>81</v>
      </c>
      <c r="C24" s="21">
        <v>42007</v>
      </c>
      <c r="D24" s="21">
        <v>29736</v>
      </c>
      <c r="E24" t="s">
        <v>21</v>
      </c>
      <c r="F24" s="18">
        <v>88000</v>
      </c>
    </row>
    <row r="25" spans="1:6">
      <c r="A25" t="s">
        <v>16</v>
      </c>
      <c r="B25" t="s">
        <v>65</v>
      </c>
      <c r="C25" s="21">
        <v>42054</v>
      </c>
      <c r="D25" s="21">
        <v>32907</v>
      </c>
      <c r="E25" t="s">
        <v>20</v>
      </c>
      <c r="F25" s="18">
        <v>38900</v>
      </c>
    </row>
    <row r="26" spans="1:6">
      <c r="A26" t="s">
        <v>12</v>
      </c>
      <c r="B26" t="s">
        <v>96</v>
      </c>
      <c r="C26" s="21">
        <v>42064</v>
      </c>
      <c r="D26" s="21">
        <v>27096</v>
      </c>
      <c r="E26" t="s">
        <v>23</v>
      </c>
      <c r="F26" s="18">
        <v>115000</v>
      </c>
    </row>
    <row r="27" spans="1:6">
      <c r="A27" t="s">
        <v>16</v>
      </c>
      <c r="B27" t="s">
        <v>77</v>
      </c>
      <c r="C27" s="21">
        <v>42209</v>
      </c>
      <c r="D27" s="21">
        <v>30324</v>
      </c>
      <c r="E27" t="s">
        <v>28</v>
      </c>
      <c r="F27" s="18">
        <v>59900</v>
      </c>
    </row>
    <row r="28" spans="1:6">
      <c r="A28" t="s">
        <v>14</v>
      </c>
      <c r="B28" t="s">
        <v>62</v>
      </c>
      <c r="C28" s="21">
        <v>42222</v>
      </c>
      <c r="D28" s="21">
        <v>33268</v>
      </c>
      <c r="E28" t="s">
        <v>24</v>
      </c>
      <c r="F28" s="18">
        <v>36400</v>
      </c>
    </row>
    <row r="29" spans="1:6">
      <c r="A29" t="s">
        <v>16</v>
      </c>
      <c r="B29" t="s">
        <v>88</v>
      </c>
      <c r="C29" s="21">
        <v>42225</v>
      </c>
      <c r="D29" s="21">
        <v>28775</v>
      </c>
      <c r="E29" t="s">
        <v>30</v>
      </c>
      <c r="F29" s="18">
        <v>102500</v>
      </c>
    </row>
    <row r="30" spans="1:6">
      <c r="A30" t="s">
        <v>12</v>
      </c>
      <c r="B30" t="s">
        <v>61</v>
      </c>
      <c r="C30" s="21">
        <v>42246</v>
      </c>
      <c r="D30" s="21">
        <v>33665</v>
      </c>
      <c r="E30" t="s">
        <v>21</v>
      </c>
      <c r="F30" s="18">
        <v>36800</v>
      </c>
    </row>
    <row r="31" spans="1:6">
      <c r="A31" t="s">
        <v>12</v>
      </c>
      <c r="B31" t="s">
        <v>57</v>
      </c>
      <c r="C31" s="21">
        <v>42312</v>
      </c>
      <c r="D31" s="21">
        <v>34244</v>
      </c>
      <c r="E31" t="s">
        <v>21</v>
      </c>
      <c r="F31" s="18">
        <v>32500</v>
      </c>
    </row>
    <row r="32" spans="1:6">
      <c r="A32" t="s">
        <v>12</v>
      </c>
      <c r="B32" t="s">
        <v>58</v>
      </c>
      <c r="C32" s="21">
        <v>42401</v>
      </c>
      <c r="D32" s="21">
        <v>34162</v>
      </c>
      <c r="E32" t="s">
        <v>21</v>
      </c>
      <c r="F32" s="18">
        <v>34808</v>
      </c>
    </row>
    <row r="33" spans="1:6">
      <c r="A33" t="s">
        <v>18</v>
      </c>
      <c r="B33" t="s">
        <v>53</v>
      </c>
      <c r="C33" s="21">
        <v>42452</v>
      </c>
      <c r="D33" s="21">
        <v>29873</v>
      </c>
      <c r="E33" t="s">
        <v>19</v>
      </c>
      <c r="F33" s="18">
        <v>47200</v>
      </c>
    </row>
    <row r="34" spans="1:6">
      <c r="A34" t="s">
        <v>12</v>
      </c>
      <c r="B34" t="s">
        <v>64</v>
      </c>
      <c r="C34" s="21">
        <v>42540</v>
      </c>
      <c r="D34" s="21">
        <v>33133</v>
      </c>
      <c r="E34" t="s">
        <v>21</v>
      </c>
      <c r="F34" s="18">
        <v>39600</v>
      </c>
    </row>
    <row r="35" spans="1:6">
      <c r="A35" t="s">
        <v>16</v>
      </c>
      <c r="B35" t="s">
        <v>78</v>
      </c>
      <c r="C35" s="21">
        <v>42541</v>
      </c>
      <c r="D35" s="21">
        <v>30265</v>
      </c>
      <c r="E35" t="s">
        <v>20</v>
      </c>
      <c r="F35" s="18">
        <v>48500</v>
      </c>
    </row>
    <row r="36" spans="1:6">
      <c r="A36" t="s">
        <v>12</v>
      </c>
      <c r="B36" t="s">
        <v>56</v>
      </c>
      <c r="C36" s="21">
        <v>42554</v>
      </c>
      <c r="D36" s="21">
        <v>32971</v>
      </c>
      <c r="E36" t="s">
        <v>23</v>
      </c>
      <c r="F36" s="18">
        <v>49500</v>
      </c>
    </row>
    <row r="37" spans="1:6">
      <c r="A37" t="s">
        <v>12</v>
      </c>
      <c r="B37" t="s">
        <v>95</v>
      </c>
      <c r="C37" s="21">
        <v>42554</v>
      </c>
      <c r="D37" s="21">
        <v>27221</v>
      </c>
      <c r="E37" t="s">
        <v>21</v>
      </c>
      <c r="F37" s="18">
        <v>59600</v>
      </c>
    </row>
    <row r="38" spans="1:6">
      <c r="A38" t="s">
        <v>12</v>
      </c>
      <c r="B38" t="s">
        <v>49</v>
      </c>
      <c r="C38" s="21">
        <v>42603</v>
      </c>
      <c r="D38" s="21">
        <v>34911</v>
      </c>
      <c r="E38" t="s">
        <v>21</v>
      </c>
      <c r="F38" s="18">
        <v>32500</v>
      </c>
    </row>
    <row r="39" spans="1:6">
      <c r="A39" t="s">
        <v>12</v>
      </c>
      <c r="B39" t="s">
        <v>89</v>
      </c>
      <c r="C39" s="21">
        <v>42614</v>
      </c>
      <c r="D39" s="21">
        <v>28691</v>
      </c>
      <c r="E39" t="s">
        <v>21</v>
      </c>
      <c r="F39" s="18">
        <v>63500</v>
      </c>
    </row>
    <row r="40" spans="1:6">
      <c r="A40" t="s">
        <v>12</v>
      </c>
      <c r="B40" t="s">
        <v>66</v>
      </c>
      <c r="C40" s="21">
        <v>42649</v>
      </c>
      <c r="D40" s="21">
        <v>32893</v>
      </c>
      <c r="E40" t="s">
        <v>26</v>
      </c>
      <c r="F40" s="18">
        <v>38500</v>
      </c>
    </row>
    <row r="41" spans="1:6">
      <c r="A41" t="s">
        <v>18</v>
      </c>
      <c r="B41" t="s">
        <v>52</v>
      </c>
      <c r="C41" s="21">
        <v>42673</v>
      </c>
      <c r="D41" s="21">
        <v>34822</v>
      </c>
      <c r="E41" t="s">
        <v>19</v>
      </c>
      <c r="F41" s="18">
        <v>26900</v>
      </c>
    </row>
    <row r="42" spans="1:6">
      <c r="A42" t="s">
        <v>12</v>
      </c>
      <c r="B42" t="s">
        <v>102</v>
      </c>
      <c r="C42" s="21">
        <v>42675</v>
      </c>
      <c r="D42" s="21">
        <v>26565</v>
      </c>
      <c r="E42" t="s">
        <v>36</v>
      </c>
      <c r="F42" s="18">
        <v>141200</v>
      </c>
    </row>
    <row r="43" spans="1:6">
      <c r="A43" t="s">
        <v>12</v>
      </c>
      <c r="B43" t="s">
        <v>51</v>
      </c>
      <c r="C43" s="21">
        <v>42724</v>
      </c>
      <c r="D43" s="21">
        <v>34874</v>
      </c>
      <c r="E43" t="s">
        <v>13</v>
      </c>
      <c r="F43" s="18">
        <v>25900</v>
      </c>
    </row>
    <row r="44" spans="1:6">
      <c r="A44" t="s">
        <v>12</v>
      </c>
      <c r="B44" t="s">
        <v>50</v>
      </c>
      <c r="C44" s="21">
        <v>42746</v>
      </c>
      <c r="D44" s="21">
        <v>34888</v>
      </c>
      <c r="E44" t="s">
        <v>21</v>
      </c>
      <c r="F44" s="18">
        <v>32800</v>
      </c>
    </row>
    <row r="45" spans="1:6">
      <c r="A45" t="s">
        <v>16</v>
      </c>
      <c r="B45" t="s">
        <v>44</v>
      </c>
      <c r="C45" s="21">
        <v>42795</v>
      </c>
      <c r="D45" s="21">
        <v>35276</v>
      </c>
      <c r="E45" t="s">
        <v>20</v>
      </c>
      <c r="F45" s="18">
        <v>26500</v>
      </c>
    </row>
    <row r="46" spans="1:6">
      <c r="A46" t="s">
        <v>18</v>
      </c>
      <c r="B46" t="s">
        <v>54</v>
      </c>
      <c r="C46" s="21">
        <v>42795</v>
      </c>
      <c r="D46" s="21">
        <v>34530</v>
      </c>
      <c r="E46" t="s">
        <v>22</v>
      </c>
      <c r="F46" s="18">
        <v>29800</v>
      </c>
    </row>
    <row r="47" spans="1:6">
      <c r="A47" t="s">
        <v>12</v>
      </c>
      <c r="B47" t="s">
        <v>48</v>
      </c>
      <c r="C47" s="21">
        <v>42808</v>
      </c>
      <c r="D47" s="21">
        <v>34930</v>
      </c>
      <c r="E47" t="s">
        <v>21</v>
      </c>
      <c r="F47" s="18">
        <v>31900</v>
      </c>
    </row>
    <row r="48" spans="1:6">
      <c r="A48" t="s">
        <v>16</v>
      </c>
      <c r="B48" t="s">
        <v>59</v>
      </c>
      <c r="C48" s="21">
        <v>42808</v>
      </c>
      <c r="D48" s="21">
        <v>33962</v>
      </c>
      <c r="E48" t="s">
        <v>20</v>
      </c>
      <c r="F48" s="18">
        <v>34700</v>
      </c>
    </row>
    <row r="49" spans="1:6">
      <c r="A49" t="s">
        <v>12</v>
      </c>
      <c r="B49" t="s">
        <v>67</v>
      </c>
      <c r="C49" s="21">
        <v>42876</v>
      </c>
      <c r="D49" s="21">
        <v>32718</v>
      </c>
      <c r="E49" t="s">
        <v>26</v>
      </c>
      <c r="F49" s="18">
        <v>39400</v>
      </c>
    </row>
    <row r="50" spans="1:6">
      <c r="A50" t="s">
        <v>16</v>
      </c>
      <c r="B50" t="s">
        <v>46</v>
      </c>
      <c r="C50" s="21">
        <v>42886</v>
      </c>
      <c r="D50" s="21">
        <v>35199</v>
      </c>
      <c r="E50" t="s">
        <v>20</v>
      </c>
      <c r="F50" s="18">
        <v>30200</v>
      </c>
    </row>
    <row r="51" spans="1:6">
      <c r="A51" t="s">
        <v>18</v>
      </c>
      <c r="B51" t="s">
        <v>42</v>
      </c>
      <c r="C51" s="21">
        <v>42948</v>
      </c>
      <c r="D51" s="21">
        <v>35849</v>
      </c>
      <c r="E51" t="s">
        <v>19</v>
      </c>
      <c r="F51" s="18">
        <v>24700</v>
      </c>
    </row>
    <row r="52" spans="1:6">
      <c r="A52" t="s">
        <v>18</v>
      </c>
      <c r="B52" t="s">
        <v>97</v>
      </c>
      <c r="C52" s="21">
        <v>42953</v>
      </c>
      <c r="D52" s="21">
        <v>26920</v>
      </c>
      <c r="E52" t="s">
        <v>27</v>
      </c>
      <c r="F52" s="18">
        <v>88300</v>
      </c>
    </row>
    <row r="53" spans="1:6">
      <c r="A53" t="s">
        <v>14</v>
      </c>
      <c r="B53" t="s">
        <v>60</v>
      </c>
      <c r="C53" s="21">
        <v>42967</v>
      </c>
      <c r="D53" s="21">
        <v>30191</v>
      </c>
      <c r="E53" t="s">
        <v>24</v>
      </c>
      <c r="F53" s="18">
        <v>58300</v>
      </c>
    </row>
    <row r="54" spans="1:6">
      <c r="A54" t="s">
        <v>12</v>
      </c>
      <c r="B54" t="s">
        <v>45</v>
      </c>
      <c r="C54" s="21">
        <v>43068</v>
      </c>
      <c r="D54" s="21">
        <v>35248</v>
      </c>
      <c r="E54" t="s">
        <v>21</v>
      </c>
      <c r="F54" s="18">
        <v>30600</v>
      </c>
    </row>
    <row r="55" spans="1:6">
      <c r="A55" t="s">
        <v>12</v>
      </c>
      <c r="B55" t="s">
        <v>41</v>
      </c>
      <c r="C55" s="21">
        <v>43132</v>
      </c>
      <c r="D55" s="21">
        <v>36569</v>
      </c>
      <c r="E55" t="s">
        <v>13</v>
      </c>
      <c r="F55" s="18">
        <v>26500</v>
      </c>
    </row>
    <row r="56" spans="1:6">
      <c r="A56" t="s">
        <v>12</v>
      </c>
      <c r="B56" t="s">
        <v>43</v>
      </c>
      <c r="C56" s="21">
        <v>43214</v>
      </c>
      <c r="D56" s="21">
        <v>35303</v>
      </c>
      <c r="E56" t="s">
        <v>13</v>
      </c>
      <c r="F56" s="18">
        <v>24200</v>
      </c>
    </row>
    <row r="57" spans="1:6">
      <c r="A57" t="s">
        <v>16</v>
      </c>
      <c r="B57" t="s">
        <v>55</v>
      </c>
      <c r="C57" s="21">
        <v>43304</v>
      </c>
      <c r="D57" s="21">
        <v>34468</v>
      </c>
      <c r="E57" t="s">
        <v>20</v>
      </c>
      <c r="F57" s="18">
        <v>31200</v>
      </c>
    </row>
    <row r="58" spans="1:6">
      <c r="A58" t="s">
        <v>18</v>
      </c>
      <c r="B58" t="s">
        <v>73</v>
      </c>
      <c r="C58" s="21">
        <v>43367</v>
      </c>
      <c r="D58" s="21">
        <v>30845</v>
      </c>
      <c r="E58" t="s">
        <v>27</v>
      </c>
      <c r="F58" s="18">
        <v>49000</v>
      </c>
    </row>
    <row r="59" spans="1:6">
      <c r="A59" t="s">
        <v>16</v>
      </c>
      <c r="B59" t="s">
        <v>47</v>
      </c>
      <c r="C59" s="21">
        <v>43374</v>
      </c>
      <c r="D59" s="21">
        <v>35064</v>
      </c>
      <c r="E59" t="s">
        <v>20</v>
      </c>
      <c r="F59" s="18">
        <v>28400</v>
      </c>
    </row>
    <row r="60" spans="1:6">
      <c r="A60" t="s">
        <v>16</v>
      </c>
      <c r="B60" t="s">
        <v>39</v>
      </c>
      <c r="C60" s="21">
        <v>43375</v>
      </c>
      <c r="D60" s="21">
        <v>36994</v>
      </c>
      <c r="E60" t="s">
        <v>17</v>
      </c>
      <c r="F60" s="18">
        <v>23500</v>
      </c>
    </row>
    <row r="61" spans="1:6">
      <c r="A61" t="s">
        <v>16</v>
      </c>
      <c r="B61" t="s">
        <v>85</v>
      </c>
      <c r="C61" s="21">
        <v>43468</v>
      </c>
      <c r="D61" s="21">
        <v>29071</v>
      </c>
      <c r="E61" t="s">
        <v>20</v>
      </c>
      <c r="F61" s="18">
        <v>54600</v>
      </c>
    </row>
    <row r="62" spans="1:6">
      <c r="A62" t="s">
        <v>12</v>
      </c>
      <c r="B62" t="s">
        <v>63</v>
      </c>
      <c r="C62" s="21">
        <v>43499</v>
      </c>
      <c r="D62" s="21">
        <v>33195</v>
      </c>
      <c r="E62" t="s">
        <v>21</v>
      </c>
      <c r="F62" s="18">
        <v>32100</v>
      </c>
    </row>
    <row r="63" spans="1:6">
      <c r="A63" t="s">
        <v>18</v>
      </c>
      <c r="B63" t="s">
        <v>98</v>
      </c>
      <c r="C63" s="21">
        <v>43600</v>
      </c>
      <c r="D63" s="21">
        <v>26764</v>
      </c>
      <c r="E63" t="s">
        <v>27</v>
      </c>
      <c r="F63" s="18">
        <v>86500</v>
      </c>
    </row>
    <row r="64" spans="1:6">
      <c r="A64" t="s">
        <v>14</v>
      </c>
      <c r="B64" t="s">
        <v>38</v>
      </c>
      <c r="C64" s="21">
        <v>43627</v>
      </c>
      <c r="D64" s="21">
        <v>37005</v>
      </c>
      <c r="E64" t="s">
        <v>15</v>
      </c>
      <c r="F64" s="18">
        <v>25600</v>
      </c>
    </row>
    <row r="65" spans="1:6">
      <c r="A65" t="s">
        <v>16</v>
      </c>
      <c r="B65" t="s">
        <v>40</v>
      </c>
      <c r="C65" s="21">
        <v>43710</v>
      </c>
      <c r="D65" s="21">
        <v>36874</v>
      </c>
      <c r="E65" t="s">
        <v>17</v>
      </c>
      <c r="F65" s="18">
        <v>23500</v>
      </c>
    </row>
    <row r="66" spans="1:6">
      <c r="A66" t="s">
        <v>18</v>
      </c>
      <c r="B66" t="s">
        <v>92</v>
      </c>
      <c r="C66" s="21">
        <v>43773</v>
      </c>
      <c r="D66" s="21">
        <v>28324</v>
      </c>
      <c r="E66" t="s">
        <v>31</v>
      </c>
      <c r="F66" s="18">
        <v>78600</v>
      </c>
    </row>
    <row r="67" spans="1:6">
      <c r="A67" t="s">
        <v>16</v>
      </c>
      <c r="B67" t="s">
        <v>101</v>
      </c>
      <c r="C67" s="21">
        <v>43840</v>
      </c>
      <c r="D67" s="21">
        <v>26567</v>
      </c>
      <c r="E67" t="s">
        <v>35</v>
      </c>
      <c r="F67" s="18">
        <v>142000</v>
      </c>
    </row>
    <row r="68" spans="1:6">
      <c r="A68" t="s">
        <v>12</v>
      </c>
      <c r="B68" t="s">
        <v>37</v>
      </c>
      <c r="C68" s="21">
        <v>43845</v>
      </c>
      <c r="D68" s="21">
        <v>37131</v>
      </c>
      <c r="E68" t="s">
        <v>13</v>
      </c>
      <c r="F68" s="18">
        <v>25709</v>
      </c>
    </row>
  </sheetData>
  <sortState xmlns:xlrd2="http://schemas.microsoft.com/office/spreadsheetml/2017/richdata2" ref="A3:F68">
    <sortCondition ref="C3"/>
  </sortState>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More --&gt;</vt:lpstr>
      <vt:lpstr>Filter</vt:lpstr>
      <vt:lpstr>Filter_c</vt:lpstr>
    </vt:vector>
  </TitlesOfParts>
  <Company>XelPlus 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dc:description>www.xelplus.com</dc:description>
  <cp:lastModifiedBy>Leila Gharani</cp:lastModifiedBy>
  <dcterms:created xsi:type="dcterms:W3CDTF">2018-09-11T10:37:47Z</dcterms:created>
  <dcterms:modified xsi:type="dcterms:W3CDTF">2020-08-02T07:24:20Z</dcterms:modified>
</cp:coreProperties>
</file>