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https://d.docs.live.net/a60237486963a246/YouTube/YT_2017/YT_201706/3_Gantt_Done/"/>
    </mc:Choice>
  </mc:AlternateContent>
  <bookViews>
    <workbookView xWindow="0" yWindow="0" windowWidth="20520" windowHeight="9465"/>
  </bookViews>
  <sheets>
    <sheet name="Notes" sheetId="2" r:id="rId1"/>
    <sheet name="Quick_Gantt" sheetId="3" r:id="rId2"/>
    <sheet name="Full_Gantt_Complete" sheetId="4" r:id="rId3"/>
  </sheets>
  <definedNames>
    <definedName name="_xlcn.WorksheetConnection_T9A2C161" localSheetId="1" hidden="1">#REF!</definedName>
    <definedName name="_xlcn.WorksheetConnection_T9A2C161" hidden="1">#REF!</definedName>
    <definedName name="_xlnm.Print_Area" localSheetId="0">Notes!$B$4:$N$22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4" l="1"/>
  <c r="D12" i="3" l="1"/>
  <c r="K6" i="4"/>
  <c r="K7" i="4"/>
  <c r="K8" i="4"/>
  <c r="K9" i="4"/>
  <c r="K10" i="4"/>
  <c r="K11" i="4"/>
  <c r="K12" i="4"/>
  <c r="K13" i="4"/>
  <c r="K5" i="4"/>
  <c r="K4" i="4"/>
  <c r="L3" i="4"/>
  <c r="M6" i="4"/>
  <c r="N6" i="4" s="1"/>
  <c r="L6" i="4"/>
  <c r="L7" i="4"/>
  <c r="L8" i="4"/>
  <c r="L9" i="4"/>
  <c r="L10" i="4"/>
  <c r="L11" i="4"/>
  <c r="L12" i="4"/>
  <c r="L13" i="4"/>
  <c r="L5" i="4"/>
  <c r="H7" i="4"/>
  <c r="D7" i="4"/>
  <c r="M7" i="4" s="1"/>
  <c r="N7" i="4" s="1"/>
  <c r="H13" i="4"/>
  <c r="H12" i="4"/>
  <c r="H11" i="4"/>
  <c r="H10" i="4"/>
  <c r="H9" i="4"/>
  <c r="H8" i="4"/>
  <c r="H6" i="4"/>
  <c r="H5" i="4"/>
  <c r="D5" i="4"/>
  <c r="M5" i="4" s="1"/>
  <c r="N5" i="4" s="1"/>
  <c r="D9" i="4"/>
  <c r="M9" i="4" s="1"/>
  <c r="N9" i="4" s="1"/>
  <c r="D6" i="4"/>
  <c r="D8" i="4"/>
  <c r="M8" i="4" s="1"/>
  <c r="N8" i="4" s="1"/>
  <c r="D10" i="4"/>
  <c r="M10" i="4" s="1"/>
  <c r="N10" i="4" s="1"/>
  <c r="D11" i="4"/>
  <c r="M11" i="4" s="1"/>
  <c r="N11" i="4" s="1"/>
  <c r="D12" i="4"/>
  <c r="M12" i="4" s="1"/>
  <c r="N12" i="4" s="1"/>
  <c r="M13" i="4"/>
  <c r="N13" i="4" s="1"/>
  <c r="B20" i="3" l="1"/>
  <c r="B22" i="3"/>
  <c r="B23" i="3"/>
  <c r="B24" i="3"/>
  <c r="B25" i="3"/>
  <c r="B26" i="3"/>
  <c r="B27" i="3"/>
  <c r="B28" i="3"/>
  <c r="B29" i="3"/>
  <c r="B30" i="3"/>
  <c r="D5" i="3"/>
  <c r="D6" i="3" s="1"/>
  <c r="D7" i="3" s="1"/>
  <c r="D8" i="3" s="1"/>
  <c r="D9" i="3" s="1"/>
  <c r="D10" i="3" s="1"/>
  <c r="D11" i="3" s="1"/>
  <c r="E12" i="3" s="1"/>
  <c r="D4" i="3"/>
  <c r="E4" i="3" s="1"/>
  <c r="E11" i="3" l="1"/>
  <c r="E7" i="3"/>
  <c r="E8" i="3"/>
  <c r="E6" i="3"/>
  <c r="E10" i="3"/>
  <c r="E9" i="3"/>
  <c r="E5" i="3"/>
</calcChain>
</file>

<file path=xl/sharedStrings.xml><?xml version="1.0" encoding="utf-8"?>
<sst xmlns="http://schemas.openxmlformats.org/spreadsheetml/2006/main" count="58" uniqueCount="30">
  <si>
    <t>Task</t>
  </si>
  <si>
    <t>Start date</t>
  </si>
  <si>
    <t># Working days</t>
  </si>
  <si>
    <t>End date</t>
  </si>
  <si>
    <t>Holidays</t>
  </si>
  <si>
    <t>Design completed</t>
  </si>
  <si>
    <t>Admin training</t>
  </si>
  <si>
    <t>Address IT issues</t>
  </si>
  <si>
    <t>Data migration</t>
  </si>
  <si>
    <t>User training</t>
  </si>
  <si>
    <t>Testing</t>
  </si>
  <si>
    <t>Parallel run</t>
  </si>
  <si>
    <t>Sign-off</t>
  </si>
  <si>
    <t>Overview</t>
  </si>
  <si>
    <t>Sharing &amp; Learning</t>
  </si>
  <si>
    <t>Feel free to share this with anyone who can benefit!</t>
  </si>
  <si>
    <t>If you're interested to become better in Excel, check out my ONLINE COURSES.</t>
  </si>
  <si>
    <t>Visit my other free Excel Tutorials.</t>
  </si>
  <si>
    <t># days</t>
  </si>
  <si>
    <t>task #</t>
  </si>
  <si>
    <t>Plan</t>
  </si>
  <si>
    <t>Actual</t>
  </si>
  <si>
    <t>Data preparation</t>
  </si>
  <si>
    <t>Select Scenario:</t>
  </si>
  <si>
    <t>% Completion</t>
  </si>
  <si>
    <t># days completed</t>
  </si>
  <si>
    <t>Fully Featured Gantt Chart</t>
  </si>
  <si>
    <t>Quick Gantt Chart</t>
  </si>
  <si>
    <t>Initial build</t>
  </si>
  <si>
    <t xml:space="preserve">Initial build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</si>
</sst>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 tint="-4.9989318521683403E-2"/>
      </right>
      <top/>
      <bottom style="medium">
        <color theme="0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double">
        <color theme="0"/>
      </left>
      <right/>
      <top/>
      <bottom style="thin">
        <color indexed="64"/>
      </bottom>
      <diagonal/>
    </border>
    <border diagonalDown="1">
      <left/>
      <right style="double">
        <color theme="0"/>
      </right>
      <top/>
      <bottom style="thin">
        <color indexed="64"/>
      </bottom>
      <diagonal style="thick">
        <color theme="0"/>
      </diagonal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/>
    <xf numFmtId="0" fontId="0" fillId="0" borderId="2" xfId="0" applyBorder="1"/>
    <xf numFmtId="14" fontId="0" fillId="2" borderId="3" xfId="0" applyNumberFormat="1" applyFill="1" applyBorder="1"/>
    <xf numFmtId="0" fontId="0" fillId="2" borderId="3" xfId="0" applyFill="1" applyBorder="1"/>
    <xf numFmtId="14" fontId="0" fillId="0" borderId="0" xfId="0" applyNumberFormat="1"/>
    <xf numFmtId="0" fontId="0" fillId="0" borderId="5" xfId="0" applyBorder="1"/>
    <xf numFmtId="14" fontId="0" fillId="2" borderId="6" xfId="0" applyNumberFormat="1" applyFill="1" applyBorder="1"/>
    <xf numFmtId="0" fontId="0" fillId="2" borderId="6" xfId="0" applyFill="1" applyBorder="1"/>
    <xf numFmtId="14" fontId="0" fillId="2" borderId="8" xfId="0" applyNumberFormat="1" applyFill="1" applyBorder="1"/>
    <xf numFmtId="0" fontId="0" fillId="2" borderId="8" xfId="0" applyFill="1" applyBorder="1"/>
    <xf numFmtId="0" fontId="0" fillId="3" borderId="0" xfId="0" applyFill="1"/>
    <xf numFmtId="0" fontId="0" fillId="4" borderId="10" xfId="0" applyFill="1" applyBorder="1"/>
    <xf numFmtId="0" fontId="2" fillId="4" borderId="11" xfId="0" quotePrefix="1" applyFont="1" applyFill="1" applyBorder="1"/>
    <xf numFmtId="0" fontId="2" fillId="4" borderId="11" xfId="0" applyFont="1" applyFill="1" applyBorder="1"/>
    <xf numFmtId="0" fontId="0" fillId="4" borderId="11" xfId="0" applyFill="1" applyBorder="1"/>
    <xf numFmtId="0" fontId="3" fillId="4" borderId="11" xfId="1" applyFill="1" applyBorder="1"/>
    <xf numFmtId="0" fontId="0" fillId="4" borderId="12" xfId="0" applyFill="1" applyBorder="1"/>
    <xf numFmtId="0" fontId="0" fillId="4" borderId="0" xfId="0" applyFill="1"/>
    <xf numFmtId="0" fontId="1" fillId="0" borderId="0" xfId="0" applyFont="1" applyFill="1" applyBorder="1" applyAlignment="1">
      <alignment horizontal="center"/>
    </xf>
    <xf numFmtId="0" fontId="0" fillId="0" borderId="8" xfId="0" applyBorder="1"/>
    <xf numFmtId="0" fontId="4" fillId="0" borderId="0" xfId="0" applyFont="1"/>
    <xf numFmtId="0" fontId="0" fillId="5" borderId="0" xfId="0" applyFill="1"/>
    <xf numFmtId="14" fontId="0" fillId="5" borderId="4" xfId="0" applyNumberFormat="1" applyFill="1" applyBorder="1"/>
    <xf numFmtId="14" fontId="0" fillId="5" borderId="7" xfId="0" applyNumberFormat="1" applyFill="1" applyBorder="1"/>
    <xf numFmtId="14" fontId="0" fillId="5" borderId="9" xfId="0" applyNumberFormat="1" applyFill="1" applyBorder="1"/>
    <xf numFmtId="0" fontId="0" fillId="0" borderId="1" xfId="0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/>
    </xf>
    <xf numFmtId="14" fontId="6" fillId="0" borderId="3" xfId="0" applyNumberFormat="1" applyFont="1" applyFill="1" applyBorder="1"/>
    <xf numFmtId="14" fontId="6" fillId="0" borderId="0" xfId="0" applyNumberFormat="1" applyFont="1" applyFill="1" applyBorder="1"/>
    <xf numFmtId="0" fontId="6" fillId="0" borderId="0" xfId="0" applyFont="1" applyFill="1"/>
    <xf numFmtId="0" fontId="0" fillId="0" borderId="1" xfId="0" applyBorder="1" applyAlignment="1">
      <alignment horizontal="right"/>
    </xf>
    <xf numFmtId="0" fontId="0" fillId="0" borderId="1" xfId="0" applyBorder="1"/>
    <xf numFmtId="0" fontId="0" fillId="5" borderId="1" xfId="0" applyFill="1" applyBorder="1"/>
    <xf numFmtId="0" fontId="0" fillId="0" borderId="13" xfId="0" applyBorder="1"/>
    <xf numFmtId="0" fontId="0" fillId="0" borderId="14" xfId="0" applyBorder="1" applyAlignment="1">
      <alignment horizontal="centerContinuous"/>
    </xf>
    <xf numFmtId="9" fontId="0" fillId="2" borderId="3" xfId="2" applyFont="1" applyFill="1" applyBorder="1"/>
    <xf numFmtId="9" fontId="0" fillId="2" borderId="6" xfId="2" applyFont="1" applyFill="1" applyBorder="1"/>
    <xf numFmtId="9" fontId="0" fillId="2" borderId="8" xfId="2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8" fillId="0" borderId="1" xfId="0" applyFont="1" applyBorder="1"/>
    <xf numFmtId="0" fontId="6" fillId="0" borderId="1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8" fillId="0" borderId="0" xfId="0" applyFont="1" applyBorder="1"/>
    <xf numFmtId="14" fontId="0" fillId="5" borderId="15" xfId="0" applyNumberFormat="1" applyFill="1" applyBorder="1"/>
    <xf numFmtId="14" fontId="0" fillId="5" borderId="0" xfId="0" applyNumberFormat="1" applyFill="1" applyBorder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Quick_Gantt!$F$3</c:f>
              <c:strCache>
                <c:ptCount val="1"/>
                <c:pt idx="0">
                  <c:v>task #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errBars>
            <c:errDir val="x"/>
            <c:errBarType val="plus"/>
            <c:errValType val="cust"/>
            <c:noEndCap val="1"/>
            <c:plus>
              <c:numRef>
                <c:f>Quick_Gantt!$E$4:$E$12</c:f>
                <c:numCache>
                  <c:formatCode>General</c:formatCode>
                  <c:ptCount val="9"/>
                  <c:pt idx="0">
                    <c:v>22</c:v>
                  </c:pt>
                  <c:pt idx="1">
                    <c:v>19</c:v>
                  </c:pt>
                  <c:pt idx="2">
                    <c:v>16</c:v>
                  </c:pt>
                  <c:pt idx="3">
                    <c:v>19</c:v>
                  </c:pt>
                  <c:pt idx="4">
                    <c:v>9</c:v>
                  </c:pt>
                  <c:pt idx="5">
                    <c:v>19</c:v>
                  </c:pt>
                  <c:pt idx="6">
                    <c:v>15</c:v>
                  </c:pt>
                  <c:pt idx="7">
                    <c:v>13</c:v>
                  </c:pt>
                  <c:pt idx="8">
                    <c:v>21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114300" cap="flat" cmpd="sng" algn="ctr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</c:errBars>
          <c:xVal>
            <c:numRef>
              <c:f>Quick_Gantt!$B$4:$B$12</c:f>
              <c:numCache>
                <c:formatCode>m/d/yyyy</c:formatCode>
                <c:ptCount val="9"/>
                <c:pt idx="0">
                  <c:v>42737</c:v>
                </c:pt>
                <c:pt idx="1">
                  <c:v>42748</c:v>
                </c:pt>
                <c:pt idx="2">
                  <c:v>42767</c:v>
                </c:pt>
                <c:pt idx="3">
                  <c:v>42783</c:v>
                </c:pt>
                <c:pt idx="4">
                  <c:v>42802</c:v>
                </c:pt>
                <c:pt idx="5">
                  <c:v>42811</c:v>
                </c:pt>
                <c:pt idx="6">
                  <c:v>42830</c:v>
                </c:pt>
                <c:pt idx="7">
                  <c:v>42845</c:v>
                </c:pt>
                <c:pt idx="8">
                  <c:v>42858</c:v>
                </c:pt>
              </c:numCache>
            </c:numRef>
          </c:xVal>
          <c:yVal>
            <c:numRef>
              <c:f>Quick_Gantt!$F$4:$F$12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8A-43B9-9700-2C95055D8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459960"/>
        <c:axId val="510460288"/>
      </c:scatterChart>
      <c:valAx>
        <c:axId val="510459960"/>
        <c:scaling>
          <c:orientation val="minMax"/>
        </c:scaling>
        <c:delete val="0"/>
        <c:axPos val="t"/>
        <c:numFmt formatCode="m/d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460288"/>
        <c:crosses val="autoZero"/>
        <c:crossBetween val="midCat"/>
      </c:valAx>
      <c:valAx>
        <c:axId val="510460288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510459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Full_Gantt_Complete!$L$3</c:f>
          <c:strCache>
            <c:ptCount val="1"/>
            <c:pt idx="0">
              <c:v>Project Timeline: Actual View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37278153262326"/>
          <c:y val="0.20601106445956333"/>
          <c:w val="0.80755255367162615"/>
          <c:h val="0.7551110996082438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Full_Gantt_Complete!$L$4</c:f>
              <c:strCache>
                <c:ptCount val="1"/>
                <c:pt idx="0">
                  <c:v>Start date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1"/>
            <c:plus>
              <c:numRef>
                <c:f>Full_Gantt_Complete!$N$5:$N$13</c:f>
                <c:numCache>
                  <c:formatCode>General</c:formatCode>
                  <c:ptCount val="9"/>
                  <c:pt idx="0">
                    <c:v>8</c:v>
                  </c:pt>
                  <c:pt idx="1">
                    <c:v>11.200000000000001</c:v>
                  </c:pt>
                  <c:pt idx="2">
                    <c:v>8</c:v>
                  </c:pt>
                  <c:pt idx="3">
                    <c:v>3.8000000000000003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101600" cap="flat" cmpd="sng" algn="ctr">
                <a:solidFill>
                  <a:schemeClr val="accent6"/>
                </a:solidFill>
                <a:round/>
              </a:ln>
              <a:effectLst/>
            </c:spPr>
          </c:errBars>
          <c:cat>
            <c:strRef>
              <c:f>Full_Gantt_Complete!$K$5:$K$13</c:f>
              <c:strCache>
                <c:ptCount val="9"/>
                <c:pt idx="0">
                  <c:v>Design completed - 5 WD</c:v>
                </c:pt>
                <c:pt idx="1">
                  <c:v>Admin training - 10 WD</c:v>
                </c:pt>
                <c:pt idx="2">
                  <c:v>Address IT issues - 12 WD</c:v>
                </c:pt>
                <c:pt idx="3">
                  <c:v>Initial build - 13 WD</c:v>
                </c:pt>
                <c:pt idx="4">
                  <c:v>Data migration - 7 WD</c:v>
                </c:pt>
                <c:pt idx="5">
                  <c:v>User training - 13 WD</c:v>
                </c:pt>
                <c:pt idx="6">
                  <c:v>Testing - 10 WD</c:v>
                </c:pt>
                <c:pt idx="7">
                  <c:v>Parallel run - 8 WD</c:v>
                </c:pt>
                <c:pt idx="8">
                  <c:v>Sign-off - 15 WD</c:v>
                </c:pt>
              </c:strCache>
            </c:strRef>
          </c:cat>
          <c:val>
            <c:numRef>
              <c:f>Full_Gantt_Complete!$L$5:$L$13</c:f>
              <c:numCache>
                <c:formatCode>m/d/yyyy</c:formatCode>
                <c:ptCount val="9"/>
                <c:pt idx="0">
                  <c:v>42737</c:v>
                </c:pt>
                <c:pt idx="1">
                  <c:v>42745</c:v>
                </c:pt>
                <c:pt idx="2">
                  <c:v>42767</c:v>
                </c:pt>
                <c:pt idx="3">
                  <c:v>42783</c:v>
                </c:pt>
                <c:pt idx="4">
                  <c:v>42802</c:v>
                </c:pt>
                <c:pt idx="5">
                  <c:v>42811</c:v>
                </c:pt>
                <c:pt idx="6">
                  <c:v>42830</c:v>
                </c:pt>
                <c:pt idx="7">
                  <c:v>42845</c:v>
                </c:pt>
                <c:pt idx="8">
                  <c:v>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E-46A4-AF89-3E0D3D09D99D}"/>
            </c:ext>
          </c:extLst>
        </c:ser>
        <c:ser>
          <c:idx val="1"/>
          <c:order val="1"/>
          <c:tx>
            <c:strRef>
              <c:f>Full_Gantt_Complete!$M$4</c:f>
              <c:strCache>
                <c:ptCount val="1"/>
                <c:pt idx="0">
                  <c:v># days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Full_Gantt_Complete!$K$5:$K$13</c:f>
              <c:strCache>
                <c:ptCount val="9"/>
                <c:pt idx="0">
                  <c:v>Design completed - 5 WD</c:v>
                </c:pt>
                <c:pt idx="1">
                  <c:v>Admin training - 10 WD</c:v>
                </c:pt>
                <c:pt idx="2">
                  <c:v>Address IT issues - 12 WD</c:v>
                </c:pt>
                <c:pt idx="3">
                  <c:v>Initial build - 13 WD</c:v>
                </c:pt>
                <c:pt idx="4">
                  <c:v>Data migration - 7 WD</c:v>
                </c:pt>
                <c:pt idx="5">
                  <c:v>User training - 13 WD</c:v>
                </c:pt>
                <c:pt idx="6">
                  <c:v>Testing - 10 WD</c:v>
                </c:pt>
                <c:pt idx="7">
                  <c:v>Parallel run - 8 WD</c:v>
                </c:pt>
                <c:pt idx="8">
                  <c:v>Sign-off - 15 WD</c:v>
                </c:pt>
              </c:strCache>
            </c:strRef>
          </c:cat>
          <c:val>
            <c:numRef>
              <c:f>Full_Gantt_Complete!$M$5:$M$13</c:f>
              <c:numCache>
                <c:formatCode>General</c:formatCode>
                <c:ptCount val="9"/>
                <c:pt idx="0">
                  <c:v>8</c:v>
                </c:pt>
                <c:pt idx="1">
                  <c:v>14</c:v>
                </c:pt>
                <c:pt idx="2">
                  <c:v>16</c:v>
                </c:pt>
                <c:pt idx="3">
                  <c:v>19</c:v>
                </c:pt>
                <c:pt idx="4">
                  <c:v>9</c:v>
                </c:pt>
                <c:pt idx="5">
                  <c:v>19</c:v>
                </c:pt>
                <c:pt idx="6">
                  <c:v>15</c:v>
                </c:pt>
                <c:pt idx="7">
                  <c:v>13</c:v>
                </c:pt>
                <c:pt idx="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5E-46A4-AF89-3E0D3D09D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2069336"/>
        <c:axId val="822069664"/>
      </c:barChart>
      <c:catAx>
        <c:axId val="8220693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2069664"/>
        <c:crosses val="autoZero"/>
        <c:auto val="1"/>
        <c:lblAlgn val="ctr"/>
        <c:lblOffset val="100"/>
        <c:noMultiLvlLbl val="1"/>
      </c:catAx>
      <c:valAx>
        <c:axId val="822069664"/>
        <c:scaling>
          <c:orientation val="minMax"/>
          <c:min val="42730"/>
        </c:scaling>
        <c:delete val="0"/>
        <c:axPos val="t"/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2069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lplus.com/cours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xelplus.com" TargetMode="External"/><Relationship Id="rId4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799258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F82880-B6BB-462D-A384-D42113883436}"/>
            </a:ext>
          </a:extLst>
        </xdr:cNvPr>
        <xdr:cNvSpPr txBox="1"/>
      </xdr:nvSpPr>
      <xdr:spPr>
        <a:xfrm>
          <a:off x="57150" y="180975"/>
          <a:ext cx="79925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Notes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138112</xdr:colOff>
      <xdr:row>20</xdr:row>
      <xdr:rowOff>66675</xdr:rowOff>
    </xdr:from>
    <xdr:to>
      <xdr:col>13</xdr:col>
      <xdr:colOff>444336</xdr:colOff>
      <xdr:row>21</xdr:row>
      <xdr:rowOff>34819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34F0C4-ED9F-4C91-8DB6-683E493D5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2333625"/>
          <a:ext cx="1611149" cy="149119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</xdr:colOff>
      <xdr:row>7</xdr:row>
      <xdr:rowOff>176213</xdr:rowOff>
    </xdr:from>
    <xdr:to>
      <xdr:col>11</xdr:col>
      <xdr:colOff>533399</xdr:colOff>
      <xdr:row>15</xdr:row>
      <xdr:rowOff>176213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115056-31F3-4B8C-985F-1B1A6757D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" y="1490663"/>
          <a:ext cx="6362700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36799</xdr:colOff>
      <xdr:row>18</xdr:row>
      <xdr:rowOff>155863</xdr:rowOff>
    </xdr:from>
    <xdr:to>
      <xdr:col>11</xdr:col>
      <xdr:colOff>329045</xdr:colOff>
      <xdr:row>31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FE4FF9-B05D-4AB4-BDCD-ADB061642D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169066</xdr:rowOff>
    </xdr:from>
    <xdr:to>
      <xdr:col>14</xdr:col>
      <xdr:colOff>776288</xdr:colOff>
      <xdr:row>39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5F682E-8606-415A-87CD-BF75317F13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elplus.com/tutorials/" TargetMode="External"/><Relationship Id="rId1" Type="http://schemas.openxmlformats.org/officeDocument/2006/relationships/hyperlink" Target="http://www.xelplus.com/course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47"/>
  <sheetViews>
    <sheetView showGridLines="0" tabSelected="1" workbookViewId="0">
      <selection activeCell="C5" sqref="C5"/>
    </sheetView>
  </sheetViews>
  <sheetFormatPr defaultColWidth="0" defaultRowHeight="14.25" customHeight="1" zeroHeight="1" x14ac:dyDescent="0.25"/>
  <cols>
    <col min="1" max="1" width="1.42578125" style="20" customWidth="1"/>
    <col min="2" max="2" width="3.140625" style="20" customWidth="1"/>
    <col min="3" max="14" width="9.140625" style="20" customWidth="1"/>
    <col min="15" max="15" width="2.28515625" style="20" customWidth="1"/>
    <col min="16" max="16" width="2.5703125" style="20" customWidth="1"/>
    <col min="17" max="17" width="2.42578125" style="20" customWidth="1"/>
    <col min="18" max="16384" width="9.140625" style="20" hidden="1"/>
  </cols>
  <sheetData>
    <row r="1" spans="1:16" customFormat="1" ht="1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customFormat="1" ht="1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customFormat="1" ht="1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customFormat="1" ht="15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3"/>
      <c r="P4" s="13"/>
    </row>
    <row r="5" spans="1:16" customFormat="1" ht="18.75" x14ac:dyDescent="0.3">
      <c r="A5" s="13"/>
      <c r="B5" s="15"/>
      <c r="C5" s="16" t="s">
        <v>13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3"/>
      <c r="P5" s="13"/>
    </row>
    <row r="6" spans="1:16" customFormat="1" ht="15" x14ac:dyDescent="0.25">
      <c r="A6" s="13"/>
      <c r="B6" s="17"/>
      <c r="C6" s="18"/>
      <c r="D6" s="18"/>
      <c r="E6" s="18"/>
      <c r="F6" s="17"/>
      <c r="G6" s="17"/>
      <c r="H6" s="17"/>
      <c r="I6" s="17"/>
      <c r="J6" s="17"/>
      <c r="K6" s="17"/>
      <c r="L6" s="17"/>
      <c r="M6" s="17"/>
      <c r="N6" s="17"/>
      <c r="O6" s="13"/>
      <c r="P6" s="13"/>
    </row>
    <row r="7" spans="1:16" customFormat="1" ht="15" x14ac:dyDescent="0.25">
      <c r="A7" s="13"/>
      <c r="B7" s="17"/>
      <c r="C7" s="18" t="s">
        <v>16</v>
      </c>
      <c r="D7" s="18"/>
      <c r="E7" s="18"/>
      <c r="F7" s="18"/>
      <c r="G7" s="18"/>
      <c r="H7" s="18"/>
      <c r="I7" s="18"/>
      <c r="J7" s="17"/>
      <c r="K7" s="17"/>
      <c r="L7" s="17"/>
      <c r="M7" s="17"/>
      <c r="N7" s="17"/>
      <c r="O7" s="13"/>
      <c r="P7" s="13"/>
    </row>
    <row r="8" spans="1:16" customFormat="1" ht="15" x14ac:dyDescent="0.25">
      <c r="A8" s="13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3"/>
      <c r="P8" s="13"/>
    </row>
    <row r="9" spans="1:16" customFormat="1" ht="15" x14ac:dyDescent="0.25">
      <c r="A9" s="13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3"/>
      <c r="P9" s="13"/>
    </row>
    <row r="10" spans="1:16" customFormat="1" ht="15" x14ac:dyDescent="0.25">
      <c r="A10" s="13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3"/>
      <c r="P10" s="13"/>
    </row>
    <row r="11" spans="1:16" customFormat="1" ht="15" x14ac:dyDescent="0.25">
      <c r="A11" s="13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3"/>
      <c r="P11" s="13"/>
    </row>
    <row r="12" spans="1:16" customFormat="1" ht="15" x14ac:dyDescent="0.25">
      <c r="A12" s="13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3"/>
      <c r="P12" s="13"/>
    </row>
    <row r="13" spans="1:16" customFormat="1" ht="15" x14ac:dyDescent="0.25">
      <c r="A13" s="13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3"/>
      <c r="P13" s="13"/>
    </row>
    <row r="14" spans="1:16" customFormat="1" ht="15" x14ac:dyDescent="0.25">
      <c r="A14" s="13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3"/>
      <c r="P14" s="13"/>
    </row>
    <row r="15" spans="1:16" customFormat="1" ht="15" x14ac:dyDescent="0.25">
      <c r="A15" s="1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3"/>
      <c r="P15" s="13"/>
    </row>
    <row r="16" spans="1:16" customFormat="1" ht="15" x14ac:dyDescent="0.25">
      <c r="A16" s="13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3"/>
      <c r="P16" s="13"/>
    </row>
    <row r="17" spans="1:16" customFormat="1" ht="15" x14ac:dyDescent="0.25">
      <c r="A17" s="1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3"/>
      <c r="P17" s="13"/>
    </row>
    <row r="18" spans="1:16" customFormat="1" ht="18.75" x14ac:dyDescent="0.3">
      <c r="A18" s="13"/>
      <c r="B18" s="17"/>
      <c r="C18" s="16" t="s">
        <v>14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3"/>
      <c r="P18" s="13"/>
    </row>
    <row r="19" spans="1:16" customFormat="1" ht="15" x14ac:dyDescent="0.25">
      <c r="A19" s="13"/>
      <c r="B19" s="17"/>
      <c r="C19" s="17" t="s">
        <v>15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3"/>
      <c r="P19" s="13"/>
    </row>
    <row r="20" spans="1:16" customFormat="1" ht="15" x14ac:dyDescent="0.25">
      <c r="A20" s="13"/>
      <c r="B20" s="17"/>
      <c r="C20" s="18" t="s">
        <v>17</v>
      </c>
      <c r="D20" s="18"/>
      <c r="E20" s="18"/>
      <c r="F20" s="18"/>
      <c r="G20" s="17"/>
      <c r="H20" s="17"/>
      <c r="I20" s="17"/>
      <c r="J20" s="17"/>
      <c r="K20" s="17"/>
      <c r="L20" s="17"/>
      <c r="M20" s="17"/>
      <c r="N20" s="17"/>
      <c r="O20" s="13"/>
      <c r="P20" s="13"/>
    </row>
    <row r="21" spans="1:16" customFormat="1" ht="15" x14ac:dyDescent="0.25">
      <c r="A21" s="13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3"/>
      <c r="P21" s="13"/>
    </row>
    <row r="22" spans="1:16" customFormat="1" ht="15" x14ac:dyDescent="0.25">
      <c r="A22" s="13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3"/>
      <c r="P22" s="13"/>
    </row>
    <row r="23" spans="1:16" customFormat="1" ht="15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customFormat="1" ht="15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ht="15" x14ac:dyDescent="0.25"/>
    <row r="26" spans="1:16" ht="14.25" customHeight="1" x14ac:dyDescent="0.25"/>
    <row r="27" spans="1:16" ht="14.25" customHeight="1" x14ac:dyDescent="0.25"/>
    <row r="28" spans="1:16" ht="14.25" customHeight="1" x14ac:dyDescent="0.25"/>
    <row r="29" spans="1:16" ht="14.25" customHeight="1" x14ac:dyDescent="0.25"/>
    <row r="30" spans="1:16" ht="14.25" customHeight="1" x14ac:dyDescent="0.25"/>
    <row r="31" spans="1:16" ht="14.25" customHeight="1" x14ac:dyDescent="0.25"/>
    <row r="32" spans="1:1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</sheetData>
  <sheetProtection sheet="1" objects="1" scenarios="1"/>
  <hyperlinks>
    <hyperlink ref="C7:I7" r:id="rId1" display="If you're interested to become better in Excel, check out my ONLINE COURSES."/>
    <hyperlink ref="C20:F20" r:id="rId2" display="Check out my other Free Excel Tutorials HERE."/>
  </hyperlinks>
  <pageMargins left="0.7" right="0.7" top="0.75" bottom="0.75" header="0.3" footer="0.3"/>
  <pageSetup paperSize="9" scale="77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="110" zoomScaleNormal="110" workbookViewId="0">
      <selection activeCell="A25" sqref="A25"/>
    </sheetView>
  </sheetViews>
  <sheetFormatPr defaultRowHeight="15" x14ac:dyDescent="0.25"/>
  <cols>
    <col min="1" max="1" width="21.5703125" bestFit="1" customWidth="1"/>
    <col min="2" max="2" width="13.42578125" customWidth="1"/>
    <col min="3" max="3" width="14.5703125" bestFit="1" customWidth="1"/>
    <col min="4" max="4" width="15.28515625" customWidth="1"/>
    <col min="5" max="5" width="9.140625" bestFit="1" customWidth="1"/>
    <col min="6" max="6" width="7.28515625" customWidth="1"/>
    <col min="7" max="7" width="10.7109375" bestFit="1" customWidth="1"/>
  </cols>
  <sheetData>
    <row r="1" spans="1:16" ht="15.75" x14ac:dyDescent="0.25">
      <c r="A1" s="44" t="s">
        <v>27</v>
      </c>
      <c r="B1" s="35"/>
      <c r="C1" s="35"/>
      <c r="D1" s="35"/>
      <c r="E1" s="45"/>
      <c r="F1" s="35"/>
      <c r="G1" s="35"/>
      <c r="H1" s="35"/>
      <c r="I1" s="35"/>
      <c r="J1" s="35"/>
      <c r="K1" s="35"/>
      <c r="L1" s="35"/>
      <c r="M1" s="47"/>
      <c r="N1" s="47"/>
      <c r="O1" s="47"/>
      <c r="P1" s="47"/>
    </row>
    <row r="2" spans="1:16" s="47" customFormat="1" ht="15.75" x14ac:dyDescent="0.25">
      <c r="A2" s="48"/>
      <c r="E2" s="46"/>
    </row>
    <row r="3" spans="1:16" x14ac:dyDescent="0.25">
      <c r="A3" s="1" t="s">
        <v>0</v>
      </c>
      <c r="B3" s="2" t="s">
        <v>1</v>
      </c>
      <c r="C3" s="2" t="s">
        <v>2</v>
      </c>
      <c r="D3" s="2" t="s">
        <v>3</v>
      </c>
      <c r="E3" s="21" t="s">
        <v>18</v>
      </c>
      <c r="F3" s="21" t="s">
        <v>19</v>
      </c>
      <c r="G3" s="3" t="s">
        <v>4</v>
      </c>
    </row>
    <row r="4" spans="1:16" ht="15.75" thickBot="1" x14ac:dyDescent="0.3">
      <c r="A4" s="4" t="s">
        <v>5</v>
      </c>
      <c r="B4" s="5">
        <v>42737</v>
      </c>
      <c r="C4" s="6">
        <v>15</v>
      </c>
      <c r="D4" s="25">
        <f t="shared" ref="D4:D11" si="0">IF(B4="","",WORKDAY(B4,C4,$G$4:$G$18))</f>
        <v>42759</v>
      </c>
      <c r="E4" s="24">
        <f>D4-B4</f>
        <v>22</v>
      </c>
      <c r="F4" s="24">
        <v>1</v>
      </c>
      <c r="G4" s="7">
        <v>42736</v>
      </c>
    </row>
    <row r="5" spans="1:16" ht="15.75" thickBot="1" x14ac:dyDescent="0.3">
      <c r="A5" s="8" t="s">
        <v>6</v>
      </c>
      <c r="B5" s="9">
        <v>42748</v>
      </c>
      <c r="C5" s="10">
        <v>13</v>
      </c>
      <c r="D5" s="26">
        <f t="shared" si="0"/>
        <v>42767</v>
      </c>
      <c r="E5" s="24">
        <f t="shared" ref="E5:E12" si="1">D5-B5</f>
        <v>19</v>
      </c>
      <c r="F5" s="24">
        <v>2</v>
      </c>
      <c r="G5" s="7">
        <v>42741</v>
      </c>
    </row>
    <row r="6" spans="1:16" ht="15.75" thickBot="1" x14ac:dyDescent="0.3">
      <c r="A6" s="8" t="s">
        <v>7</v>
      </c>
      <c r="B6" s="11">
        <v>42767</v>
      </c>
      <c r="C6" s="12">
        <v>12</v>
      </c>
      <c r="D6" s="27">
        <f t="shared" si="0"/>
        <v>42783</v>
      </c>
      <c r="E6" s="24">
        <f t="shared" si="1"/>
        <v>16</v>
      </c>
      <c r="F6" s="24">
        <v>3</v>
      </c>
      <c r="G6" s="7">
        <v>42841</v>
      </c>
    </row>
    <row r="7" spans="1:16" ht="15.75" thickBot="1" x14ac:dyDescent="0.3">
      <c r="A7" s="8" t="s">
        <v>28</v>
      </c>
      <c r="B7" s="11">
        <v>42783</v>
      </c>
      <c r="C7" s="12">
        <v>13</v>
      </c>
      <c r="D7" s="27">
        <f t="shared" si="0"/>
        <v>42802</v>
      </c>
      <c r="E7" s="24">
        <f t="shared" si="1"/>
        <v>19</v>
      </c>
      <c r="F7" s="24">
        <v>4</v>
      </c>
      <c r="G7" s="7">
        <v>42842</v>
      </c>
    </row>
    <row r="8" spans="1:16" ht="15.75" thickBot="1" x14ac:dyDescent="0.3">
      <c r="A8" s="8" t="s">
        <v>8</v>
      </c>
      <c r="B8" s="11">
        <v>42802</v>
      </c>
      <c r="C8" s="12">
        <v>7</v>
      </c>
      <c r="D8" s="27">
        <f t="shared" si="0"/>
        <v>42811</v>
      </c>
      <c r="E8" s="24">
        <f t="shared" si="1"/>
        <v>9</v>
      </c>
      <c r="F8" s="24">
        <v>5</v>
      </c>
      <c r="G8" s="7">
        <v>42856</v>
      </c>
    </row>
    <row r="9" spans="1:16" ht="15.75" thickBot="1" x14ac:dyDescent="0.3">
      <c r="A9" s="8" t="s">
        <v>9</v>
      </c>
      <c r="B9" s="11">
        <v>42811</v>
      </c>
      <c r="C9" s="12">
        <v>13</v>
      </c>
      <c r="D9" s="27">
        <f t="shared" si="0"/>
        <v>42830</v>
      </c>
      <c r="E9" s="24">
        <f t="shared" si="1"/>
        <v>19</v>
      </c>
      <c r="F9" s="24">
        <v>6</v>
      </c>
      <c r="G9" s="7">
        <v>42880</v>
      </c>
    </row>
    <row r="10" spans="1:16" ht="15.75" thickBot="1" x14ac:dyDescent="0.3">
      <c r="A10" s="8" t="s">
        <v>10</v>
      </c>
      <c r="B10" s="11">
        <v>42830</v>
      </c>
      <c r="C10" s="12">
        <v>10</v>
      </c>
      <c r="D10" s="27">
        <f t="shared" si="0"/>
        <v>42845</v>
      </c>
      <c r="E10" s="24">
        <f t="shared" si="1"/>
        <v>15</v>
      </c>
      <c r="F10" s="24">
        <v>7</v>
      </c>
      <c r="G10" s="7">
        <v>42890</v>
      </c>
    </row>
    <row r="11" spans="1:16" ht="15.75" thickBot="1" x14ac:dyDescent="0.3">
      <c r="A11" s="8" t="s">
        <v>11</v>
      </c>
      <c r="B11" s="11">
        <v>42845</v>
      </c>
      <c r="C11" s="12">
        <v>8</v>
      </c>
      <c r="D11" s="27">
        <f t="shared" si="0"/>
        <v>42858</v>
      </c>
      <c r="E11" s="24">
        <f t="shared" si="1"/>
        <v>13</v>
      </c>
      <c r="F11" s="24">
        <v>8</v>
      </c>
      <c r="G11" s="7">
        <v>42891</v>
      </c>
    </row>
    <row r="12" spans="1:16" ht="15.75" thickBot="1" x14ac:dyDescent="0.3">
      <c r="A12" s="8" t="s">
        <v>12</v>
      </c>
      <c r="B12" s="11">
        <v>42858</v>
      </c>
      <c r="C12" s="12">
        <v>15</v>
      </c>
      <c r="D12" s="27">
        <f>IF(B12="","",WORKDAY(B12,C12,$G$4:$G$18))</f>
        <v>42879</v>
      </c>
      <c r="E12" s="24">
        <f t="shared" si="1"/>
        <v>21</v>
      </c>
      <c r="F12" s="24">
        <v>9</v>
      </c>
      <c r="G12" s="7">
        <v>42901</v>
      </c>
    </row>
    <row r="13" spans="1:16" x14ac:dyDescent="0.25">
      <c r="G13" s="7">
        <v>42962</v>
      </c>
    </row>
    <row r="14" spans="1:16" x14ac:dyDescent="0.25">
      <c r="G14" s="7">
        <v>43034</v>
      </c>
    </row>
    <row r="15" spans="1:16" x14ac:dyDescent="0.25">
      <c r="G15" s="7">
        <v>43040</v>
      </c>
    </row>
    <row r="16" spans="1:16" x14ac:dyDescent="0.25">
      <c r="G16" s="7">
        <v>43077</v>
      </c>
    </row>
    <row r="17" spans="1:10" x14ac:dyDescent="0.25">
      <c r="G17" s="7">
        <v>43094</v>
      </c>
    </row>
    <row r="18" spans="1:10" x14ac:dyDescent="0.25">
      <c r="G18" s="7">
        <v>43095</v>
      </c>
    </row>
    <row r="20" spans="1:10" x14ac:dyDescent="0.25">
      <c r="B20" s="23" t="str">
        <f>C3</f>
        <v># Working days</v>
      </c>
    </row>
    <row r="21" spans="1:10" ht="15.75" thickBot="1" x14ac:dyDescent="0.3"/>
    <row r="22" spans="1:10" ht="15.75" thickBot="1" x14ac:dyDescent="0.3">
      <c r="A22" s="8" t="s">
        <v>5</v>
      </c>
      <c r="B22" s="22">
        <f t="shared" ref="B22:B30" si="2">C4</f>
        <v>15</v>
      </c>
      <c r="C22" s="22"/>
      <c r="D22" s="22"/>
      <c r="E22" s="22"/>
      <c r="F22" s="22"/>
      <c r="G22" s="22"/>
      <c r="H22" s="22"/>
      <c r="I22" s="22"/>
      <c r="J22" s="22"/>
    </row>
    <row r="23" spans="1:10" ht="15.75" thickBot="1" x14ac:dyDescent="0.3">
      <c r="A23" s="8" t="s">
        <v>6</v>
      </c>
      <c r="B23" s="22">
        <f t="shared" si="2"/>
        <v>13</v>
      </c>
      <c r="C23" s="22"/>
      <c r="D23" s="22"/>
      <c r="E23" s="22"/>
      <c r="F23" s="22"/>
      <c r="G23" s="22"/>
      <c r="H23" s="22"/>
      <c r="I23" s="22"/>
      <c r="J23" s="22"/>
    </row>
    <row r="24" spans="1:10" ht="15.75" thickBot="1" x14ac:dyDescent="0.3">
      <c r="A24" s="8" t="s">
        <v>7</v>
      </c>
      <c r="B24" s="22">
        <f t="shared" si="2"/>
        <v>12</v>
      </c>
      <c r="C24" s="22"/>
      <c r="D24" s="22"/>
      <c r="E24" s="22"/>
      <c r="F24" s="22"/>
      <c r="G24" s="22"/>
      <c r="H24" s="22"/>
      <c r="I24" s="22"/>
      <c r="J24" s="22"/>
    </row>
    <row r="25" spans="1:10" ht="15.75" thickBot="1" x14ac:dyDescent="0.3">
      <c r="A25" s="8" t="s">
        <v>29</v>
      </c>
      <c r="B25" s="22">
        <f t="shared" si="2"/>
        <v>13</v>
      </c>
      <c r="C25" s="22"/>
      <c r="D25" s="22"/>
      <c r="E25" s="22"/>
      <c r="F25" s="22"/>
      <c r="G25" s="22"/>
      <c r="H25" s="22"/>
      <c r="I25" s="22"/>
      <c r="J25" s="22"/>
    </row>
    <row r="26" spans="1:10" ht="15.75" thickBot="1" x14ac:dyDescent="0.3">
      <c r="A26" s="8" t="s">
        <v>8</v>
      </c>
      <c r="B26" s="22">
        <f t="shared" si="2"/>
        <v>7</v>
      </c>
      <c r="C26" s="22"/>
      <c r="D26" s="22"/>
      <c r="E26" s="22"/>
      <c r="F26" s="22"/>
      <c r="G26" s="22"/>
      <c r="H26" s="22"/>
      <c r="I26" s="22"/>
      <c r="J26" s="22"/>
    </row>
    <row r="27" spans="1:10" ht="15.75" thickBot="1" x14ac:dyDescent="0.3">
      <c r="A27" s="8" t="s">
        <v>9</v>
      </c>
      <c r="B27" s="22">
        <f t="shared" si="2"/>
        <v>13</v>
      </c>
      <c r="C27" s="22"/>
      <c r="D27" s="22"/>
      <c r="E27" s="22"/>
      <c r="F27" s="22"/>
      <c r="G27" s="22"/>
      <c r="H27" s="22"/>
      <c r="I27" s="22"/>
      <c r="J27" s="22"/>
    </row>
    <row r="28" spans="1:10" ht="15.75" thickBot="1" x14ac:dyDescent="0.3">
      <c r="A28" s="8" t="s">
        <v>10</v>
      </c>
      <c r="B28" s="22">
        <f t="shared" si="2"/>
        <v>10</v>
      </c>
      <c r="C28" s="22"/>
      <c r="D28" s="22"/>
      <c r="E28" s="22"/>
      <c r="F28" s="22"/>
      <c r="G28" s="22"/>
      <c r="H28" s="22"/>
      <c r="I28" s="22"/>
      <c r="J28" s="22"/>
    </row>
    <row r="29" spans="1:10" ht="15.75" thickBot="1" x14ac:dyDescent="0.3">
      <c r="A29" s="8" t="s">
        <v>11</v>
      </c>
      <c r="B29" s="22">
        <f t="shared" si="2"/>
        <v>8</v>
      </c>
      <c r="C29" s="22"/>
      <c r="D29" s="22"/>
      <c r="E29" s="22"/>
      <c r="F29" s="22"/>
      <c r="G29" s="22"/>
      <c r="H29" s="22"/>
      <c r="I29" s="22"/>
      <c r="J29" s="22"/>
    </row>
    <row r="30" spans="1:10" ht="15.75" thickBot="1" x14ac:dyDescent="0.3">
      <c r="A30" s="8" t="s">
        <v>12</v>
      </c>
      <c r="B30" s="22">
        <f t="shared" si="2"/>
        <v>15</v>
      </c>
      <c r="C30" s="22"/>
      <c r="D30" s="22"/>
      <c r="E30" s="22"/>
      <c r="F30" s="22"/>
      <c r="G30" s="22"/>
      <c r="H30" s="22"/>
      <c r="I30" s="22"/>
      <c r="J30" s="2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workbookViewId="0">
      <selection activeCell="K13" sqref="K13"/>
    </sheetView>
  </sheetViews>
  <sheetFormatPr defaultRowHeight="15" x14ac:dyDescent="0.25"/>
  <cols>
    <col min="1" max="1" width="18.5703125" bestFit="1" customWidth="1"/>
    <col min="2" max="2" width="9.7109375" bestFit="1" customWidth="1"/>
    <col min="3" max="3" width="14.5703125" bestFit="1" customWidth="1"/>
    <col min="4" max="4" width="9.7109375" bestFit="1" customWidth="1"/>
    <col min="5" max="5" width="1.140625" style="33" customWidth="1"/>
    <col min="6" max="6" width="9.7109375" bestFit="1" customWidth="1"/>
    <col min="7" max="7" width="14.5703125" bestFit="1" customWidth="1"/>
    <col min="8" max="8" width="9.7109375" bestFit="1" customWidth="1"/>
    <col min="9" max="9" width="13.5703125" bestFit="1" customWidth="1"/>
    <col min="10" max="10" width="5.42578125" customWidth="1"/>
    <col min="11" max="11" width="23.5703125" bestFit="1" customWidth="1"/>
    <col min="12" max="12" width="14.5703125" customWidth="1"/>
    <col min="13" max="13" width="6.42578125" bestFit="1" customWidth="1"/>
    <col min="14" max="14" width="11.7109375" customWidth="1"/>
    <col min="15" max="15" width="23.5703125" customWidth="1"/>
    <col min="16" max="16" width="10.5703125" customWidth="1"/>
  </cols>
  <sheetData>
    <row r="1" spans="1:17" ht="15.75" x14ac:dyDescent="0.25">
      <c r="A1" s="44" t="s">
        <v>26</v>
      </c>
      <c r="B1" s="35"/>
      <c r="C1" s="35"/>
      <c r="D1" s="35"/>
      <c r="E1" s="4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25">
      <c r="L2" t="s">
        <v>22</v>
      </c>
    </row>
    <row r="3" spans="1:17" x14ac:dyDescent="0.25">
      <c r="B3" s="28" t="s">
        <v>20</v>
      </c>
      <c r="C3" s="28"/>
      <c r="D3" s="38"/>
      <c r="E3" s="29"/>
      <c r="F3" s="28" t="s">
        <v>21</v>
      </c>
      <c r="G3" s="28"/>
      <c r="H3" s="38"/>
      <c r="I3" s="37"/>
      <c r="L3" t="str">
        <f>"Project Timeline: "&amp;B17&amp;" View"</f>
        <v>Project Timeline: Actual View</v>
      </c>
    </row>
    <row r="4" spans="1:17" ht="30" x14ac:dyDescent="0.25">
      <c r="A4" s="1" t="s">
        <v>0</v>
      </c>
      <c r="B4" s="2" t="s">
        <v>1</v>
      </c>
      <c r="C4" s="2" t="s">
        <v>2</v>
      </c>
      <c r="D4" s="2" t="s">
        <v>3</v>
      </c>
      <c r="E4" s="30"/>
      <c r="F4" s="2" t="s">
        <v>1</v>
      </c>
      <c r="G4" s="2" t="s">
        <v>2</v>
      </c>
      <c r="H4" s="2" t="s">
        <v>3</v>
      </c>
      <c r="I4" s="2" t="s">
        <v>24</v>
      </c>
      <c r="K4" s="36" t="str">
        <f t="shared" ref="K4" si="0">A4</f>
        <v>Task</v>
      </c>
      <c r="L4" s="42" t="s">
        <v>1</v>
      </c>
      <c r="M4" s="42" t="s">
        <v>18</v>
      </c>
      <c r="N4" s="43" t="s">
        <v>25</v>
      </c>
      <c r="P4" s="3" t="s">
        <v>4</v>
      </c>
    </row>
    <row r="5" spans="1:17" ht="15.75" thickBot="1" x14ac:dyDescent="0.3">
      <c r="A5" s="4" t="s">
        <v>5</v>
      </c>
      <c r="B5" s="5">
        <v>42737</v>
      </c>
      <c r="C5" s="6">
        <v>15</v>
      </c>
      <c r="D5" s="25">
        <f t="shared" ref="D5:D12" si="1">IF(B5="","",WORKDAY(B5,C5,$P$5:$P$19))</f>
        <v>42759</v>
      </c>
      <c r="E5" s="31"/>
      <c r="F5" s="5">
        <v>42737</v>
      </c>
      <c r="G5" s="6">
        <v>5</v>
      </c>
      <c r="H5" s="25">
        <f t="shared" ref="H5:H13" si="2">IF(F5="","",WORKDAY(F5,G5,$P$5:$P$19))</f>
        <v>42745</v>
      </c>
      <c r="I5" s="39">
        <v>1</v>
      </c>
      <c r="K5" s="24" t="str">
        <f>IF($B$17="Plan",A5&amp;" - "&amp;C5&amp;" WD",A5&amp;" - "&amp;G5&amp;" WD")</f>
        <v>Design completed - 5 WD</v>
      </c>
      <c r="L5" s="49">
        <f t="shared" ref="L5:L13" si="3">IF($B$17="plan",B5,F5)</f>
        <v>42737</v>
      </c>
      <c r="M5" s="24">
        <f t="shared" ref="M5:M13" si="4">IF($B$17="plan",D5-B5,H5-F5)</f>
        <v>8</v>
      </c>
      <c r="N5" s="24">
        <f t="shared" ref="N5:N13" si="5">IF($B$17="Plan",0,I5*M5)</f>
        <v>8</v>
      </c>
      <c r="P5" s="7">
        <v>42736</v>
      </c>
    </row>
    <row r="6" spans="1:17" ht="15.75" thickBot="1" x14ac:dyDescent="0.3">
      <c r="A6" s="8" t="s">
        <v>6</v>
      </c>
      <c r="B6" s="9">
        <v>42748</v>
      </c>
      <c r="C6" s="10">
        <v>13</v>
      </c>
      <c r="D6" s="25">
        <f t="shared" si="1"/>
        <v>42767</v>
      </c>
      <c r="E6" s="32"/>
      <c r="F6" s="9">
        <v>42745</v>
      </c>
      <c r="G6" s="10">
        <v>10</v>
      </c>
      <c r="H6" s="25">
        <f t="shared" si="2"/>
        <v>42759</v>
      </c>
      <c r="I6" s="40">
        <v>0.8</v>
      </c>
      <c r="K6" s="24" t="str">
        <f t="shared" ref="K6:K13" si="6">IF($B$17="Plan",A6&amp;" - "&amp;C6&amp;" WD",A6&amp;" - "&amp;G6&amp;" WD")</f>
        <v>Admin training - 10 WD</v>
      </c>
      <c r="L6" s="50">
        <f t="shared" si="3"/>
        <v>42745</v>
      </c>
      <c r="M6" s="24">
        <f t="shared" si="4"/>
        <v>14</v>
      </c>
      <c r="N6" s="24">
        <f t="shared" si="5"/>
        <v>11.200000000000001</v>
      </c>
      <c r="P6" s="7">
        <v>42741</v>
      </c>
    </row>
    <row r="7" spans="1:17" ht="15.75" thickBot="1" x14ac:dyDescent="0.3">
      <c r="A7" s="8" t="s">
        <v>7</v>
      </c>
      <c r="B7" s="11">
        <v>42767</v>
      </c>
      <c r="C7" s="12">
        <v>12</v>
      </c>
      <c r="D7" s="25">
        <f t="shared" si="1"/>
        <v>42783</v>
      </c>
      <c r="E7" s="32"/>
      <c r="F7" s="11">
        <v>42767</v>
      </c>
      <c r="G7" s="12">
        <v>12</v>
      </c>
      <c r="H7" s="25">
        <f t="shared" si="2"/>
        <v>42783</v>
      </c>
      <c r="I7" s="41">
        <v>0.5</v>
      </c>
      <c r="K7" s="24" t="str">
        <f t="shared" si="6"/>
        <v>Address IT issues - 12 WD</v>
      </c>
      <c r="L7" s="50">
        <f t="shared" si="3"/>
        <v>42767</v>
      </c>
      <c r="M7" s="24">
        <f t="shared" si="4"/>
        <v>16</v>
      </c>
      <c r="N7" s="24">
        <f t="shared" si="5"/>
        <v>8</v>
      </c>
      <c r="P7" s="7">
        <v>42841</v>
      </c>
    </row>
    <row r="8" spans="1:17" ht="15.75" thickBot="1" x14ac:dyDescent="0.3">
      <c r="A8" s="8" t="s">
        <v>28</v>
      </c>
      <c r="B8" s="11">
        <v>42783</v>
      </c>
      <c r="C8" s="12">
        <v>13</v>
      </c>
      <c r="D8" s="25">
        <f t="shared" si="1"/>
        <v>42802</v>
      </c>
      <c r="E8" s="32"/>
      <c r="F8" s="11">
        <v>42783</v>
      </c>
      <c r="G8" s="12">
        <v>13</v>
      </c>
      <c r="H8" s="25">
        <f t="shared" si="2"/>
        <v>42802</v>
      </c>
      <c r="I8" s="41">
        <v>0.2</v>
      </c>
      <c r="K8" s="24" t="str">
        <f t="shared" si="6"/>
        <v>Initial build - 13 WD</v>
      </c>
      <c r="L8" s="50">
        <f t="shared" si="3"/>
        <v>42783</v>
      </c>
      <c r="M8" s="24">
        <f t="shared" si="4"/>
        <v>19</v>
      </c>
      <c r="N8" s="24">
        <f t="shared" si="5"/>
        <v>3.8000000000000003</v>
      </c>
      <c r="P8" s="7">
        <v>42842</v>
      </c>
    </row>
    <row r="9" spans="1:17" ht="15.75" thickBot="1" x14ac:dyDescent="0.3">
      <c r="A9" s="8" t="s">
        <v>8</v>
      </c>
      <c r="B9" s="11">
        <v>42802</v>
      </c>
      <c r="C9" s="12">
        <v>7</v>
      </c>
      <c r="D9" s="25">
        <f t="shared" si="1"/>
        <v>42811</v>
      </c>
      <c r="E9" s="32"/>
      <c r="F9" s="11">
        <v>42802</v>
      </c>
      <c r="G9" s="12">
        <v>7</v>
      </c>
      <c r="H9" s="25">
        <f t="shared" si="2"/>
        <v>42811</v>
      </c>
      <c r="I9" s="41"/>
      <c r="K9" s="24" t="str">
        <f t="shared" si="6"/>
        <v>Data migration - 7 WD</v>
      </c>
      <c r="L9" s="50">
        <f t="shared" si="3"/>
        <v>42802</v>
      </c>
      <c r="M9" s="24">
        <f t="shared" si="4"/>
        <v>9</v>
      </c>
      <c r="N9" s="24">
        <f t="shared" si="5"/>
        <v>0</v>
      </c>
      <c r="P9" s="7">
        <v>42856</v>
      </c>
    </row>
    <row r="10" spans="1:17" ht="15.75" thickBot="1" x14ac:dyDescent="0.3">
      <c r="A10" s="8" t="s">
        <v>9</v>
      </c>
      <c r="B10" s="11">
        <v>42811</v>
      </c>
      <c r="C10" s="12">
        <v>13</v>
      </c>
      <c r="D10" s="25">
        <f t="shared" si="1"/>
        <v>42830</v>
      </c>
      <c r="E10" s="32"/>
      <c r="F10" s="11">
        <v>42811</v>
      </c>
      <c r="G10" s="12">
        <v>13</v>
      </c>
      <c r="H10" s="25">
        <f t="shared" si="2"/>
        <v>42830</v>
      </c>
      <c r="I10" s="41"/>
      <c r="K10" s="24" t="str">
        <f t="shared" si="6"/>
        <v>User training - 13 WD</v>
      </c>
      <c r="L10" s="50">
        <f t="shared" si="3"/>
        <v>42811</v>
      </c>
      <c r="M10" s="24">
        <f t="shared" si="4"/>
        <v>19</v>
      </c>
      <c r="N10" s="24">
        <f t="shared" si="5"/>
        <v>0</v>
      </c>
      <c r="P10" s="7">
        <v>42880</v>
      </c>
    </row>
    <row r="11" spans="1:17" ht="15.75" thickBot="1" x14ac:dyDescent="0.3">
      <c r="A11" s="8" t="s">
        <v>10</v>
      </c>
      <c r="B11" s="11">
        <v>42830</v>
      </c>
      <c r="C11" s="12">
        <v>10</v>
      </c>
      <c r="D11" s="25">
        <f t="shared" si="1"/>
        <v>42845</v>
      </c>
      <c r="E11" s="32"/>
      <c r="F11" s="11">
        <v>42830</v>
      </c>
      <c r="G11" s="12">
        <v>10</v>
      </c>
      <c r="H11" s="25">
        <f t="shared" si="2"/>
        <v>42845</v>
      </c>
      <c r="I11" s="41"/>
      <c r="K11" s="24" t="str">
        <f t="shared" si="6"/>
        <v>Testing - 10 WD</v>
      </c>
      <c r="L11" s="50">
        <f t="shared" si="3"/>
        <v>42830</v>
      </c>
      <c r="M11" s="24">
        <f t="shared" si="4"/>
        <v>15</v>
      </c>
      <c r="N11" s="24">
        <f t="shared" si="5"/>
        <v>0</v>
      </c>
      <c r="P11" s="7">
        <v>42890</v>
      </c>
    </row>
    <row r="12" spans="1:17" ht="15.75" thickBot="1" x14ac:dyDescent="0.3">
      <c r="A12" s="8" t="s">
        <v>11</v>
      </c>
      <c r="B12" s="11">
        <v>42845</v>
      </c>
      <c r="C12" s="12">
        <v>8</v>
      </c>
      <c r="D12" s="25">
        <f t="shared" si="1"/>
        <v>42858</v>
      </c>
      <c r="E12" s="32"/>
      <c r="F12" s="11">
        <v>42845</v>
      </c>
      <c r="G12" s="12">
        <v>8</v>
      </c>
      <c r="H12" s="25">
        <f t="shared" si="2"/>
        <v>42858</v>
      </c>
      <c r="I12" s="41"/>
      <c r="K12" s="24" t="str">
        <f t="shared" si="6"/>
        <v>Parallel run - 8 WD</v>
      </c>
      <c r="L12" s="50">
        <f t="shared" si="3"/>
        <v>42845</v>
      </c>
      <c r="M12" s="24">
        <f t="shared" si="4"/>
        <v>13</v>
      </c>
      <c r="N12" s="24">
        <f t="shared" si="5"/>
        <v>0</v>
      </c>
      <c r="P12" s="7">
        <v>42891</v>
      </c>
    </row>
    <row r="13" spans="1:17" ht="15.75" thickBot="1" x14ac:dyDescent="0.3">
      <c r="A13" s="8" t="s">
        <v>12</v>
      </c>
      <c r="B13" s="11">
        <v>42858</v>
      </c>
      <c r="C13" s="12">
        <v>15</v>
      </c>
      <c r="D13" s="25">
        <f>IF(B13="","",WORKDAY(B13,C13,$P$5:$P$19))</f>
        <v>42879</v>
      </c>
      <c r="E13" s="32"/>
      <c r="F13" s="11">
        <v>42858</v>
      </c>
      <c r="G13" s="12">
        <v>15</v>
      </c>
      <c r="H13" s="25">
        <f t="shared" si="2"/>
        <v>42879</v>
      </c>
      <c r="I13" s="41"/>
      <c r="K13" s="24" t="str">
        <f t="shared" si="6"/>
        <v>Sign-off - 15 WD</v>
      </c>
      <c r="L13" s="50">
        <f t="shared" si="3"/>
        <v>42858</v>
      </c>
      <c r="M13" s="24">
        <f t="shared" si="4"/>
        <v>21</v>
      </c>
      <c r="N13" s="24">
        <f t="shared" si="5"/>
        <v>0</v>
      </c>
      <c r="P13" s="7">
        <v>42901</v>
      </c>
    </row>
    <row r="14" spans="1:17" x14ac:dyDescent="0.25">
      <c r="P14" s="7">
        <v>42962</v>
      </c>
    </row>
    <row r="15" spans="1:17" x14ac:dyDescent="0.25">
      <c r="P15" s="7">
        <v>43034</v>
      </c>
    </row>
    <row r="16" spans="1:17" x14ac:dyDescent="0.25">
      <c r="P16" s="7">
        <v>43040</v>
      </c>
    </row>
    <row r="17" spans="1:16" x14ac:dyDescent="0.25">
      <c r="A17" s="34" t="s">
        <v>23</v>
      </c>
      <c r="B17" s="36" t="s">
        <v>21</v>
      </c>
      <c r="P17" s="7">
        <v>43077</v>
      </c>
    </row>
    <row r="18" spans="1:16" x14ac:dyDescent="0.25">
      <c r="P18" s="7">
        <v>43094</v>
      </c>
    </row>
    <row r="19" spans="1:16" x14ac:dyDescent="0.25">
      <c r="P19" s="7">
        <v>43095</v>
      </c>
    </row>
  </sheetData>
  <dataValidations count="1">
    <dataValidation type="list" allowBlank="1" showInputMessage="1" showErrorMessage="1" sqref="B17">
      <formula1>"Plan,Actual"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D21BAD31-2FEC-4391-9C42-7F3253EDB11F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Notes</vt:lpstr>
      <vt:lpstr>Quick_Gantt</vt:lpstr>
      <vt:lpstr>Full_Gantt_Complete</vt:lpstr>
      <vt:lpstr>Notes!Print_Area</vt:lpstr>
    </vt:vector>
  </TitlesOfParts>
  <Company>www.xelplus.com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2017-06-02T06:57:01Z</dcterms:created>
  <dcterms:modified xsi:type="dcterms:W3CDTF">2017-06-23T17:23:17Z</dcterms:modified>
</cp:coreProperties>
</file>